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/>
  <bookViews>
    <workbookView xWindow="-120" yWindow="-120" windowWidth="23250" windowHeight="13170"/>
  </bookViews>
  <sheets>
    <sheet name="ceník2026_vše" sheetId="1" r:id="rId1"/>
  </sheets>
  <definedNames>
    <definedName name="_xlnm.Print_Area" localSheetId="0">ceník2026_vše!$A$1:$L$363</definedName>
  </definedNames>
  <calcPr calcId="125725"/>
</workbook>
</file>

<file path=xl/calcChain.xml><?xml version="1.0" encoding="utf-8"?>
<calcChain xmlns="http://schemas.openxmlformats.org/spreadsheetml/2006/main">
  <c r="K10" i="1"/>
  <c r="M44"/>
  <c r="L44"/>
  <c r="K44"/>
  <c r="M130"/>
  <c r="L130"/>
  <c r="K130"/>
  <c r="K59"/>
  <c r="L59"/>
  <c r="M59"/>
  <c r="K11"/>
  <c r="L11"/>
  <c r="M11"/>
  <c r="M110" l="1"/>
  <c r="L110"/>
  <c r="K110"/>
  <c r="M167"/>
  <c r="L167"/>
  <c r="K167"/>
  <c r="M166"/>
  <c r="L166"/>
  <c r="K166"/>
  <c r="M164"/>
  <c r="L164"/>
  <c r="K164"/>
  <c r="L10" l="1"/>
  <c r="M10"/>
  <c r="K370" l="1"/>
  <c r="L370"/>
  <c r="M370"/>
  <c r="K369"/>
  <c r="L369"/>
  <c r="M369"/>
  <c r="K368"/>
  <c r="L368"/>
  <c r="M368"/>
  <c r="K12"/>
  <c r="L12"/>
  <c r="M12"/>
  <c r="M22" l="1"/>
  <c r="L22"/>
  <c r="K22"/>
  <c r="M21"/>
  <c r="L21"/>
  <c r="K21"/>
  <c r="M132"/>
  <c r="L132"/>
  <c r="K132"/>
  <c r="M202"/>
  <c r="L202"/>
  <c r="K202"/>
  <c r="M335" l="1"/>
  <c r="L335"/>
  <c r="K335"/>
  <c r="K13" l="1"/>
  <c r="L13"/>
  <c r="M13"/>
  <c r="L14" l="1"/>
  <c r="L15"/>
  <c r="M14" l="1"/>
  <c r="M15"/>
  <c r="K15" l="1"/>
  <c r="K16"/>
  <c r="K17"/>
  <c r="K18"/>
  <c r="K19"/>
  <c r="K20"/>
  <c r="K23"/>
  <c r="K24"/>
  <c r="K14"/>
  <c r="L16" l="1"/>
  <c r="M16"/>
  <c r="M24" l="1"/>
  <c r="L24"/>
  <c r="M23"/>
  <c r="L23"/>
  <c r="M20"/>
  <c r="L20"/>
  <c r="M19"/>
  <c r="L19"/>
  <c r="M18"/>
  <c r="L18"/>
  <c r="M17"/>
  <c r="L17"/>
  <c r="K25" l="1"/>
  <c r="L25"/>
  <c r="M25"/>
  <c r="M26" l="1"/>
  <c r="L26"/>
  <c r="K26"/>
  <c r="K27"/>
  <c r="L27"/>
  <c r="M27"/>
  <c r="K317" l="1"/>
  <c r="L317"/>
  <c r="M317"/>
  <c r="K38"/>
  <c r="L38"/>
  <c r="M38"/>
  <c r="M62" l="1"/>
  <c r="L62"/>
  <c r="K62"/>
  <c r="M73"/>
  <c r="L73"/>
  <c r="K73"/>
  <c r="M250" l="1"/>
  <c r="L250"/>
  <c r="K250"/>
  <c r="M249"/>
  <c r="L249"/>
  <c r="K249"/>
  <c r="M243"/>
  <c r="L243"/>
  <c r="K243"/>
  <c r="M242"/>
  <c r="L242"/>
  <c r="K242"/>
  <c r="M241"/>
  <c r="L241"/>
  <c r="K241"/>
  <c r="M240"/>
  <c r="L240"/>
  <c r="K240"/>
  <c r="M315"/>
  <c r="L315"/>
  <c r="K315"/>
  <c r="M308"/>
  <c r="L308"/>
  <c r="K308"/>
  <c r="K28" l="1"/>
  <c r="L28"/>
  <c r="M28"/>
  <c r="K29"/>
  <c r="L29"/>
  <c r="M29"/>
  <c r="K30"/>
  <c r="L30"/>
  <c r="M30"/>
  <c r="K31"/>
  <c r="L31"/>
  <c r="M31"/>
  <c r="K32"/>
  <c r="L32"/>
  <c r="M32"/>
  <c r="K33"/>
  <c r="L33"/>
  <c r="M33"/>
  <c r="K34" l="1"/>
  <c r="L34"/>
  <c r="M34"/>
  <c r="M35" l="1"/>
  <c r="M36"/>
  <c r="M70"/>
  <c r="L35"/>
  <c r="L36"/>
  <c r="L70"/>
  <c r="K35"/>
  <c r="K36"/>
  <c r="K70"/>
  <c r="M157" l="1"/>
  <c r="L157"/>
  <c r="K157"/>
  <c r="M74"/>
  <c r="L74"/>
  <c r="K74"/>
  <c r="K37" l="1"/>
  <c r="L37"/>
  <c r="M37"/>
  <c r="M65"/>
  <c r="L65"/>
  <c r="K65"/>
  <c r="K314" l="1"/>
  <c r="L314"/>
  <c r="M314"/>
  <c r="K313"/>
  <c r="L313"/>
  <c r="M313"/>
  <c r="K41" l="1"/>
  <c r="L41"/>
  <c r="M41"/>
  <c r="K39" l="1"/>
  <c r="M39"/>
  <c r="M40"/>
  <c r="L39"/>
  <c r="L40"/>
  <c r="K40"/>
  <c r="M298" l="1"/>
  <c r="L298"/>
  <c r="K298"/>
  <c r="K122" l="1"/>
  <c r="L122"/>
  <c r="M122"/>
  <c r="M135" l="1"/>
  <c r="K135"/>
  <c r="L135"/>
  <c r="M142" l="1"/>
  <c r="K142"/>
  <c r="L142"/>
  <c r="M91" l="1"/>
  <c r="K91"/>
  <c r="L91"/>
  <c r="K310" l="1"/>
  <c r="L310"/>
  <c r="M310"/>
  <c r="K311"/>
  <c r="L311"/>
  <c r="M311"/>
  <c r="K312"/>
  <c r="L312"/>
  <c r="M312"/>
  <c r="M299" l="1"/>
  <c r="M300"/>
  <c r="M301"/>
  <c r="L299"/>
  <c r="L300"/>
  <c r="L301"/>
  <c r="K299"/>
  <c r="K300"/>
  <c r="K301"/>
  <c r="K309" l="1"/>
  <c r="L309"/>
  <c r="M309"/>
  <c r="K345" l="1"/>
  <c r="L345"/>
  <c r="M345"/>
  <c r="K331" l="1"/>
  <c r="K126"/>
  <c r="L126"/>
  <c r="M126"/>
  <c r="K84"/>
  <c r="L84"/>
  <c r="M84"/>
  <c r="K144"/>
  <c r="L144"/>
  <c r="M144"/>
  <c r="K87"/>
  <c r="L87"/>
  <c r="M87"/>
  <c r="K123"/>
  <c r="L123"/>
  <c r="M123"/>
  <c r="K146"/>
  <c r="L146"/>
  <c r="M146"/>
  <c r="K42"/>
  <c r="L42"/>
  <c r="M42"/>
  <c r="K43"/>
  <c r="L43"/>
  <c r="M43"/>
  <c r="K45"/>
  <c r="L45"/>
  <c r="M45"/>
  <c r="K46"/>
  <c r="L46"/>
  <c r="M46"/>
  <c r="K47"/>
  <c r="L47"/>
  <c r="M47"/>
  <c r="K48"/>
  <c r="L48"/>
  <c r="M48"/>
  <c r="K49"/>
  <c r="L49"/>
  <c r="M49"/>
  <c r="K50"/>
  <c r="L50"/>
  <c r="M50"/>
  <c r="K51"/>
  <c r="L51"/>
  <c r="M51"/>
  <c r="K52"/>
  <c r="L52"/>
  <c r="M52"/>
  <c r="K53"/>
  <c r="L53"/>
  <c r="M53"/>
  <c r="K54"/>
  <c r="L54"/>
  <c r="M54"/>
  <c r="K55"/>
  <c r="L55"/>
  <c r="M55"/>
  <c r="K56"/>
  <c r="L56"/>
  <c r="M56"/>
  <c r="K57"/>
  <c r="L57"/>
  <c r="M57"/>
  <c r="K58"/>
  <c r="L58"/>
  <c r="M58"/>
  <c r="K60"/>
  <c r="L60"/>
  <c r="M60"/>
  <c r="K61"/>
  <c r="L61"/>
  <c r="M61"/>
  <c r="K63"/>
  <c r="L63"/>
  <c r="M63"/>
  <c r="K64"/>
  <c r="L64"/>
  <c r="M64"/>
  <c r="K66"/>
  <c r="L66"/>
  <c r="M66"/>
  <c r="K67"/>
  <c r="L67"/>
  <c r="M67"/>
  <c r="K68"/>
  <c r="L68"/>
  <c r="M68"/>
  <c r="K69"/>
  <c r="L69"/>
  <c r="M69"/>
  <c r="K71"/>
  <c r="L71"/>
  <c r="M71"/>
  <c r="K72"/>
  <c r="L72"/>
  <c r="M72"/>
  <c r="K75"/>
  <c r="L75"/>
  <c r="M75"/>
  <c r="K76"/>
  <c r="L76"/>
  <c r="M76"/>
  <c r="K77"/>
  <c r="L77"/>
  <c r="M77"/>
  <c r="K78"/>
  <c r="L78"/>
  <c r="M78"/>
  <c r="K79"/>
  <c r="L79"/>
  <c r="M79"/>
  <c r="K80"/>
  <c r="L80"/>
  <c r="M80"/>
  <c r="K81"/>
  <c r="L81"/>
  <c r="M81"/>
  <c r="K82"/>
  <c r="L82"/>
  <c r="M82"/>
  <c r="K83"/>
  <c r="L83"/>
  <c r="M83"/>
  <c r="K85"/>
  <c r="L85"/>
  <c r="M85"/>
  <c r="K86"/>
  <c r="L86"/>
  <c r="M86"/>
  <c r="K88"/>
  <c r="L88"/>
  <c r="M88"/>
  <c r="K89"/>
  <c r="L89"/>
  <c r="M89"/>
  <c r="K92"/>
  <c r="L92"/>
  <c r="M92"/>
  <c r="K93"/>
  <c r="L93"/>
  <c r="M93"/>
  <c r="K94"/>
  <c r="L94"/>
  <c r="M94"/>
  <c r="K95"/>
  <c r="L95"/>
  <c r="M95"/>
  <c r="K96"/>
  <c r="L96"/>
  <c r="M96"/>
  <c r="K97"/>
  <c r="L97"/>
  <c r="M97"/>
  <c r="K98"/>
  <c r="L98"/>
  <c r="M98"/>
  <c r="K99"/>
  <c r="L99"/>
  <c r="M99"/>
  <c r="K100"/>
  <c r="L100"/>
  <c r="M100"/>
  <c r="K101"/>
  <c r="L101"/>
  <c r="M101"/>
  <c r="K102"/>
  <c r="L102"/>
  <c r="M102"/>
  <c r="K103"/>
  <c r="L103"/>
  <c r="M103"/>
  <c r="K104"/>
  <c r="L104"/>
  <c r="M104"/>
  <c r="K105"/>
  <c r="L105"/>
  <c r="M105"/>
  <c r="K106"/>
  <c r="L106"/>
  <c r="M106"/>
  <c r="K107"/>
  <c r="L107"/>
  <c r="M107"/>
  <c r="K108"/>
  <c r="L108"/>
  <c r="M108"/>
  <c r="K109"/>
  <c r="L109"/>
  <c r="M109"/>
  <c r="K111"/>
  <c r="L111"/>
  <c r="M111"/>
  <c r="K112"/>
  <c r="L112"/>
  <c r="M112"/>
  <c r="K113"/>
  <c r="L113"/>
  <c r="M113"/>
  <c r="K114"/>
  <c r="L114"/>
  <c r="M114"/>
  <c r="K115"/>
  <c r="L115"/>
  <c r="M115"/>
  <c r="K116"/>
  <c r="L116"/>
  <c r="M116"/>
  <c r="K117"/>
  <c r="L117"/>
  <c r="M117"/>
  <c r="K118"/>
  <c r="L118"/>
  <c r="M118"/>
  <c r="K119"/>
  <c r="L119"/>
  <c r="M119"/>
  <c r="K120"/>
  <c r="L120"/>
  <c r="M120"/>
  <c r="K121"/>
  <c r="L121"/>
  <c r="M121"/>
  <c r="K124"/>
  <c r="L124"/>
  <c r="M124"/>
  <c r="K125"/>
  <c r="L125"/>
  <c r="M125"/>
  <c r="K127"/>
  <c r="L127"/>
  <c r="M127"/>
  <c r="K128"/>
  <c r="L128"/>
  <c r="M128"/>
  <c r="K129"/>
  <c r="L129"/>
  <c r="M129"/>
  <c r="K131"/>
  <c r="L131"/>
  <c r="M131"/>
  <c r="K133"/>
  <c r="L133"/>
  <c r="M133"/>
  <c r="K134"/>
  <c r="L134"/>
  <c r="M134"/>
  <c r="K136"/>
  <c r="L136"/>
  <c r="M136"/>
  <c r="K162"/>
  <c r="L162"/>
  <c r="M162"/>
  <c r="K137"/>
  <c r="L137"/>
  <c r="M137"/>
  <c r="K138"/>
  <c r="L138"/>
  <c r="M138"/>
  <c r="K139"/>
  <c r="L139"/>
  <c r="M139"/>
  <c r="K140"/>
  <c r="L140"/>
  <c r="M140"/>
  <c r="K141"/>
  <c r="L141"/>
  <c r="M141"/>
  <c r="K143"/>
  <c r="L143"/>
  <c r="M143"/>
  <c r="K147"/>
  <c r="L147"/>
  <c r="M147"/>
  <c r="K148"/>
  <c r="L148"/>
  <c r="M148"/>
  <c r="K149"/>
  <c r="L149"/>
  <c r="M149"/>
  <c r="K150"/>
  <c r="L150"/>
  <c r="M150"/>
  <c r="K151"/>
  <c r="L151"/>
  <c r="M151"/>
  <c r="K152"/>
  <c r="L152"/>
  <c r="M152"/>
  <c r="K153"/>
  <c r="L153"/>
  <c r="M153"/>
  <c r="K154"/>
  <c r="L154"/>
  <c r="M154"/>
  <c r="K155"/>
  <c r="L155"/>
  <c r="M155"/>
  <c r="K156"/>
  <c r="L156"/>
  <c r="M156"/>
  <c r="K158"/>
  <c r="L158"/>
  <c r="M158"/>
  <c r="K159"/>
  <c r="L159"/>
  <c r="M159"/>
  <c r="K160"/>
  <c r="L160"/>
  <c r="M160"/>
  <c r="K161"/>
  <c r="L161"/>
  <c r="M161"/>
  <c r="K145"/>
  <c r="L145"/>
  <c r="M145"/>
  <c r="K163"/>
  <c r="L163"/>
  <c r="M163"/>
  <c r="K168"/>
  <c r="L168"/>
  <c r="M168"/>
  <c r="K169"/>
  <c r="L169"/>
  <c r="M169"/>
  <c r="K170"/>
  <c r="L170"/>
  <c r="M170"/>
  <c r="K171"/>
  <c r="L171"/>
  <c r="M171"/>
  <c r="K172"/>
  <c r="L172"/>
  <c r="M172"/>
  <c r="K173"/>
  <c r="L173"/>
  <c r="M173"/>
  <c r="K174"/>
  <c r="L174"/>
  <c r="M174"/>
  <c r="K175"/>
  <c r="L175"/>
  <c r="M175"/>
  <c r="K176"/>
  <c r="L176"/>
  <c r="M176"/>
  <c r="K177"/>
  <c r="L177"/>
  <c r="M177"/>
  <c r="K178"/>
  <c r="L178"/>
  <c r="M178"/>
  <c r="K179"/>
  <c r="L179"/>
  <c r="M179"/>
  <c r="K180"/>
  <c r="L180"/>
  <c r="M180"/>
  <c r="K181"/>
  <c r="L181"/>
  <c r="M181"/>
  <c r="K182"/>
  <c r="L182"/>
  <c r="M182"/>
  <c r="K183"/>
  <c r="L183"/>
  <c r="M183"/>
  <c r="K184"/>
  <c r="L184"/>
  <c r="M184"/>
  <c r="K185"/>
  <c r="L185"/>
  <c r="M185"/>
  <c r="K186"/>
  <c r="L186"/>
  <c r="M186"/>
  <c r="K187"/>
  <c r="L187"/>
  <c r="M187"/>
  <c r="K188"/>
  <c r="L188"/>
  <c r="M188"/>
  <c r="K189"/>
  <c r="L189"/>
  <c r="M189"/>
  <c r="K190"/>
  <c r="L190"/>
  <c r="M190"/>
  <c r="K165"/>
  <c r="L165"/>
  <c r="M165"/>
  <c r="K191"/>
  <c r="L191"/>
  <c r="M191"/>
  <c r="K192"/>
  <c r="L192"/>
  <c r="M192"/>
  <c r="K193"/>
  <c r="L193"/>
  <c r="M193"/>
  <c r="K194"/>
  <c r="L194"/>
  <c r="M194"/>
  <c r="K195"/>
  <c r="L195"/>
  <c r="M195"/>
  <c r="K196"/>
  <c r="L196"/>
  <c r="M196"/>
  <c r="K197"/>
  <c r="L197"/>
  <c r="M197"/>
  <c r="K198"/>
  <c r="L198"/>
  <c r="M198"/>
  <c r="K200"/>
  <c r="L200"/>
  <c r="M200"/>
  <c r="K201"/>
  <c r="L201"/>
  <c r="M201"/>
  <c r="K203"/>
  <c r="L203"/>
  <c r="M203"/>
  <c r="K204"/>
  <c r="L204"/>
  <c r="M204"/>
  <c r="K205"/>
  <c r="L205"/>
  <c r="M205"/>
  <c r="K206"/>
  <c r="L206"/>
  <c r="M206"/>
  <c r="K207"/>
  <c r="L207"/>
  <c r="M207"/>
  <c r="K208"/>
  <c r="L208"/>
  <c r="M208"/>
  <c r="K209"/>
  <c r="L209"/>
  <c r="M209"/>
  <c r="K210"/>
  <c r="L210"/>
  <c r="M210"/>
  <c r="K211"/>
  <c r="L211"/>
  <c r="M211"/>
  <c r="K212"/>
  <c r="L212"/>
  <c r="M212"/>
  <c r="K213"/>
  <c r="L213"/>
  <c r="M213"/>
  <c r="K214"/>
  <c r="L214"/>
  <c r="M214"/>
  <c r="K215"/>
  <c r="L215"/>
  <c r="M215"/>
  <c r="K216"/>
  <c r="L216"/>
  <c r="M216"/>
  <c r="K217"/>
  <c r="L217"/>
  <c r="M217"/>
  <c r="K218"/>
  <c r="L218"/>
  <c r="M218"/>
  <c r="K219"/>
  <c r="L219"/>
  <c r="M219"/>
  <c r="K220"/>
  <c r="L220"/>
  <c r="M220"/>
  <c r="K221"/>
  <c r="L221"/>
  <c r="M221"/>
  <c r="K222"/>
  <c r="L222"/>
  <c r="M222"/>
  <c r="K223"/>
  <c r="L223"/>
  <c r="M223"/>
  <c r="K224"/>
  <c r="L224"/>
  <c r="M224"/>
  <c r="K225"/>
  <c r="L225"/>
  <c r="M225"/>
  <c r="K227"/>
  <c r="L227"/>
  <c r="M227"/>
  <c r="K228"/>
  <c r="L228"/>
  <c r="M228"/>
  <c r="K229"/>
  <c r="L229"/>
  <c r="M229"/>
  <c r="K230"/>
  <c r="L230"/>
  <c r="M230"/>
  <c r="K231"/>
  <c r="L231"/>
  <c r="M231"/>
  <c r="K232"/>
  <c r="L232"/>
  <c r="M232"/>
  <c r="K233"/>
  <c r="L233"/>
  <c r="M233"/>
  <c r="K234"/>
  <c r="L234"/>
  <c r="M234"/>
  <c r="K235"/>
  <c r="L235"/>
  <c r="M235"/>
  <c r="K236"/>
  <c r="L236"/>
  <c r="M236"/>
  <c r="K237"/>
  <c r="L237"/>
  <c r="M237"/>
  <c r="K238"/>
  <c r="L238"/>
  <c r="M238"/>
  <c r="K239"/>
  <c r="L239"/>
  <c r="M239"/>
  <c r="K244"/>
  <c r="L244"/>
  <c r="M244"/>
  <c r="K245"/>
  <c r="L245"/>
  <c r="M245"/>
  <c r="K246"/>
  <c r="L246"/>
  <c r="M246"/>
  <c r="K247"/>
  <c r="L247"/>
  <c r="M247"/>
  <c r="K248"/>
  <c r="L248"/>
  <c r="M248"/>
  <c r="K251"/>
  <c r="L251"/>
  <c r="M251"/>
  <c r="K252"/>
  <c r="L252"/>
  <c r="M252"/>
  <c r="K253"/>
  <c r="L253"/>
  <c r="M253"/>
  <c r="K254"/>
  <c r="L254"/>
  <c r="M254"/>
  <c r="K255"/>
  <c r="L255"/>
  <c r="M255"/>
  <c r="K256"/>
  <c r="L256"/>
  <c r="M256"/>
  <c r="K257"/>
  <c r="L257"/>
  <c r="M257"/>
  <c r="K258"/>
  <c r="L258"/>
  <c r="M258"/>
  <c r="K259"/>
  <c r="L259"/>
  <c r="M259"/>
  <c r="K260"/>
  <c r="L260"/>
  <c r="M260"/>
  <c r="K261"/>
  <c r="L261"/>
  <c r="M261"/>
  <c r="K262"/>
  <c r="L262"/>
  <c r="M262"/>
  <c r="K263"/>
  <c r="L263"/>
  <c r="M263"/>
  <c r="K264"/>
  <c r="L264"/>
  <c r="M264"/>
  <c r="K265"/>
  <c r="L265"/>
  <c r="M265"/>
  <c r="K266"/>
  <c r="L266"/>
  <c r="M266"/>
  <c r="K267"/>
  <c r="L267"/>
  <c r="M267"/>
  <c r="K268"/>
  <c r="L268"/>
  <c r="M268"/>
  <c r="K269"/>
  <c r="L269"/>
  <c r="M269"/>
  <c r="K271"/>
  <c r="L271"/>
  <c r="M271"/>
  <c r="K272"/>
  <c r="L272"/>
  <c r="M272"/>
  <c r="K273"/>
  <c r="L273"/>
  <c r="M273"/>
  <c r="K274"/>
  <c r="L274"/>
  <c r="M274"/>
  <c r="K275"/>
  <c r="L275"/>
  <c r="M275"/>
  <c r="K276"/>
  <c r="L276"/>
  <c r="M276"/>
  <c r="K277"/>
  <c r="L277"/>
  <c r="M277"/>
  <c r="K278"/>
  <c r="L278"/>
  <c r="M278"/>
  <c r="K279"/>
  <c r="L279"/>
  <c r="M279"/>
  <c r="K280"/>
  <c r="L280"/>
  <c r="M280"/>
  <c r="K281"/>
  <c r="L281"/>
  <c r="M281"/>
  <c r="K282"/>
  <c r="L282"/>
  <c r="M282"/>
  <c r="K283"/>
  <c r="L283"/>
  <c r="M283"/>
  <c r="K284"/>
  <c r="L284"/>
  <c r="M284"/>
  <c r="K285"/>
  <c r="L285"/>
  <c r="M285"/>
  <c r="K286"/>
  <c r="L286"/>
  <c r="M286"/>
  <c r="K287"/>
  <c r="L287"/>
  <c r="M287"/>
  <c r="K288"/>
  <c r="L288"/>
  <c r="M288"/>
  <c r="K289"/>
  <c r="L289"/>
  <c r="M289"/>
  <c r="K290"/>
  <c r="L290"/>
  <c r="M290"/>
  <c r="K291"/>
  <c r="L291"/>
  <c r="M291"/>
  <c r="K292"/>
  <c r="L292"/>
  <c r="M292"/>
  <c r="K293"/>
  <c r="L293"/>
  <c r="M293"/>
  <c r="K294"/>
  <c r="L294"/>
  <c r="M294"/>
  <c r="K295"/>
  <c r="L295"/>
  <c r="M295"/>
  <c r="K296"/>
  <c r="L296"/>
  <c r="M296"/>
  <c r="K297"/>
  <c r="L297"/>
  <c r="M297"/>
  <c r="K302"/>
  <c r="L302"/>
  <c r="M302"/>
  <c r="K303"/>
  <c r="L303"/>
  <c r="M303"/>
  <c r="K304"/>
  <c r="L304"/>
  <c r="M304"/>
  <c r="K305"/>
  <c r="L305"/>
  <c r="M305"/>
  <c r="K306"/>
  <c r="L306"/>
  <c r="M306"/>
  <c r="K307"/>
  <c r="L307"/>
  <c r="M307"/>
  <c r="K316"/>
  <c r="L316"/>
  <c r="M316"/>
  <c r="K318"/>
  <c r="L318"/>
  <c r="M318"/>
  <c r="K319"/>
  <c r="L319"/>
  <c r="M319"/>
  <c r="K320"/>
  <c r="L320"/>
  <c r="M320"/>
  <c r="K321"/>
  <c r="L321"/>
  <c r="M321"/>
  <c r="K322"/>
  <c r="L322"/>
  <c r="M322"/>
  <c r="K323"/>
  <c r="L323"/>
  <c r="M323"/>
  <c r="K324"/>
  <c r="L324"/>
  <c r="M324"/>
  <c r="K325"/>
  <c r="L325"/>
  <c r="M325"/>
  <c r="K326"/>
  <c r="L326"/>
  <c r="M326"/>
  <c r="K327"/>
  <c r="L327"/>
  <c r="M327"/>
  <c r="K328"/>
  <c r="L328"/>
  <c r="M328"/>
  <c r="K329"/>
  <c r="L329"/>
  <c r="M329"/>
  <c r="L331"/>
  <c r="M331"/>
  <c r="K333"/>
  <c r="L333"/>
  <c r="M333"/>
  <c r="K334"/>
  <c r="L334"/>
  <c r="M334"/>
  <c r="K336"/>
  <c r="L336"/>
  <c r="M336"/>
  <c r="K337"/>
  <c r="L337"/>
  <c r="M337"/>
  <c r="K338"/>
  <c r="L338"/>
  <c r="M338"/>
  <c r="K339"/>
  <c r="L339"/>
  <c r="M339"/>
  <c r="K340"/>
  <c r="L340"/>
  <c r="M340"/>
  <c r="K341"/>
  <c r="L341"/>
  <c r="M341"/>
  <c r="K342"/>
  <c r="L342"/>
  <c r="M342"/>
  <c r="K343"/>
  <c r="L343"/>
  <c r="M343"/>
  <c r="K344"/>
  <c r="L344"/>
  <c r="M344"/>
  <c r="K346"/>
  <c r="L346"/>
  <c r="M346"/>
  <c r="K347"/>
  <c r="L347"/>
  <c r="M347"/>
  <c r="K348"/>
  <c r="L348"/>
  <c r="M348"/>
  <c r="K349"/>
  <c r="L349"/>
  <c r="M349"/>
  <c r="K350"/>
  <c r="L350"/>
  <c r="M350"/>
  <c r="K351"/>
  <c r="L351"/>
  <c r="M351"/>
  <c r="K352"/>
  <c r="L352"/>
  <c r="M352"/>
  <c r="K353"/>
  <c r="L353"/>
  <c r="M353"/>
  <c r="K354"/>
  <c r="L354"/>
  <c r="M354"/>
  <c r="K355"/>
  <c r="L355"/>
  <c r="M355"/>
  <c r="K356"/>
  <c r="L356"/>
  <c r="M356"/>
  <c r="K357"/>
  <c r="L357"/>
  <c r="M357"/>
  <c r="K358"/>
  <c r="L358"/>
  <c r="M358"/>
  <c r="K359"/>
  <c r="L359"/>
  <c r="M359"/>
  <c r="K360"/>
  <c r="L360"/>
  <c r="M360"/>
  <c r="K361"/>
  <c r="L361"/>
  <c r="M361"/>
  <c r="K362"/>
  <c r="L362"/>
  <c r="M362"/>
  <c r="K363"/>
  <c r="L363"/>
  <c r="M363"/>
  <c r="K364"/>
  <c r="L364"/>
  <c r="M364"/>
  <c r="K365"/>
  <c r="L365"/>
  <c r="M365"/>
  <c r="K366"/>
  <c r="L366"/>
  <c r="M366"/>
  <c r="K367"/>
  <c r="L367"/>
  <c r="M367"/>
  <c r="K371"/>
  <c r="L371"/>
  <c r="M371"/>
  <c r="K90"/>
  <c r="L90"/>
  <c r="M90"/>
</calcChain>
</file>

<file path=xl/comments1.xml><?xml version="1.0" encoding="utf-8"?>
<comments xmlns="http://schemas.openxmlformats.org/spreadsheetml/2006/main">
  <authors>
    <author>Admin</author>
  </authors>
  <commentList>
    <comment ref="K9" authorId="0">
      <text>
        <r>
          <rPr>
            <b/>
            <sz val="8"/>
            <color indexed="81"/>
            <rFont val="Tahoma"/>
            <family val="2"/>
            <charset val="238"/>
          </rPr>
          <t>Admin:</t>
        </r>
        <r>
          <rPr>
            <sz val="8"/>
            <color indexed="81"/>
            <rFont val="Tahoma"/>
            <family val="2"/>
            <charset val="238"/>
          </rPr>
          <t xml:space="preserve">
zde napište vaši slevu
v %
</t>
        </r>
      </text>
    </comment>
  </commentList>
</comments>
</file>

<file path=xl/sharedStrings.xml><?xml version="1.0" encoding="utf-8"?>
<sst xmlns="http://schemas.openxmlformats.org/spreadsheetml/2006/main" count="2302" uniqueCount="1249">
  <si>
    <t xml:space="preserve">Snímá teplotu v místnosti a vysílá požadavek pro sepnutí kotle.
Vhodné pro teplovodní podlahové vytápění a topné žebříky.
Komunikuje s přijímači PH-BP7-P, PH-BP1, PH-BP1-P9. </t>
  </si>
  <si>
    <t>Spínač - 16A/230V AC.
Bezpotenciálový výstup.</t>
  </si>
  <si>
    <t>Spínač - 16A/230V AC.
Spínaná zásuvka.</t>
  </si>
  <si>
    <t>Klíčenka</t>
  </si>
  <si>
    <t>Univerzální převodník z RS232 na ETH a WIFI signál.</t>
  </si>
  <si>
    <t>Převodník ETH/WIFI-RS232</t>
  </si>
  <si>
    <t>Pro řízení elektronických transformátorů a žárovek.</t>
  </si>
  <si>
    <t>8 funkcí v jednom zapojení, dvouvodičový.</t>
  </si>
  <si>
    <t xml:space="preserve">Pod vypínač, dvouvodičový.                                              </t>
  </si>
  <si>
    <t xml:space="preserve">Spínací prvek - relé 16A.
8 funkcí v jednom zapojení. 
Časové relé s možností přerušení - zpožděné vypnutí.
Multi-časové relé s blokováním - zpožděné sepnutí.
Zpožděné vypnutí bez možnosti blokování - "blikač".
Impulzní relé - zpoždění vypnutí a sepnutí.             </t>
  </si>
  <si>
    <t>Digitální hodiny s týdenním programem.
Maximální zátěž - 3680 W.
Spínací prvek - relé 230V AC/16A.
Montáž na DIN lištu.
Záloha chodu více jak 100 hodin.</t>
  </si>
  <si>
    <t>Nová hlavice s tichým chodem.
8 časových změn v každém dni.</t>
  </si>
  <si>
    <t>Příslušenství k:
HD10, HD20, PH-HD10, PH-HD20, 
HD03, HD23, PH-HD03, PH-HD28</t>
  </si>
  <si>
    <t>Jednoduchý digitální týdenní termostat pro:
podlahové topení,
přímotopy,
sálavé panely.   
Výstup - relé 230V AC/16A.</t>
  </si>
  <si>
    <t>Programovatelný digitální týdenní termostat pro:
podlahové topení,
přímotopy,
sálavé panely.   
Výstup - relé 230V AC/16A.</t>
  </si>
  <si>
    <t>Jednoduchý digitální týdenní termostat pro:
termoelektrické ventily SEH30.23/ SEH01 NC (230V AC).
Výstup polovodič (bezhlučný provoz).  
PWM regulace.</t>
  </si>
  <si>
    <t>Programovatelný digitální týdenní termostat pro:
termoelektrické ventily SEH30.23/ SEH01 NC (230V AC).
Výstup polovodič (bezhlučný provoz).  
PWM regulace.</t>
  </si>
  <si>
    <t xml:space="preserve">Zvýhodněná sestava termostatu PT14-HT
a termoelektrického ventilu SEH01/NC/230VAC.
Výstup - polovodič 230V AC/0,2A.
Pro řízení teplovodního podlahového topení nebo radiátorů. </t>
  </si>
  <si>
    <t>Shodné funkce s typem PT59.
Doplněný o:
Možnost připojení externího teplotního čidla.
Možnost připojení GSM modulu pro vzdálené ovládání a 
automatické odesílání varovných SMS.
Extrémně dlouhá záloha chodu hodin při výpadku napájení.</t>
  </si>
  <si>
    <t>Programovatelný termostat pro regulaci podlahového vytápění.
2 týdenní programy s 6 teplotními změnami na den.
Podsvícený LCD.
Nastavitelná hystereze.
Záloha chodu při výpadku napájení 230V AC více jak 100 hodin.
Design v provedení elektroinstalačních spínačů VENUS.</t>
  </si>
  <si>
    <t>Vyšší verze typu PT712. 
Doplněný o:
9 týdenních programů.
Regulace typu hystereze nebo Pl.
Volba sudý / lichý týden.
Možnost nastavení limitních teplot.</t>
  </si>
  <si>
    <t>Stejný jako typ PT713, doplněný o externí podlahové čidlo 
a funkce s tím spojené.</t>
  </si>
  <si>
    <t>Bezdrátový termostat se samoučením kódu.   
Obousměrná FSK komunikace.
Nové provedení staršího typu BPT10.</t>
  </si>
  <si>
    <t>Shodné funkce s typem BPT22, 
doplněný o další programovatelné funkce pro zlepšení regulace.
Možnost připojit modul GST1 i GST2 pro ovládání přes SMS zprávy.</t>
  </si>
  <si>
    <t>Bezdrátový programovatelný regulátor 
pro moderní kotle s OpenTherm+ (OT+) komunikací.
Na LCD se zobrazují i informace z kotle, jako jsou 
např. teplota vody, procenta výkonu kotle, venkovní teplota.</t>
  </si>
  <si>
    <t>Bezdrátový prostorový termostat - vysílač</t>
  </si>
  <si>
    <t>Bezdrátový prostorový termostat 
- vysílač s GST modulem</t>
  </si>
  <si>
    <t xml:space="preserve">Řídí oběhové čerpalo a třícestný ventil 
na základě teplot získaných z čidel. </t>
  </si>
  <si>
    <t>Spíná oběhové čerpadlo na základě teploty vody v kotli
a ovládá tří- (čtyř-)cestný ventil i udržení požadované
teploty zpátečky.
Určeno pro kotle na tuhá paliva z důvodu zamezení "dehtování".</t>
  </si>
  <si>
    <t>Konektor - JACK 3,5 mm stereo.
Délka 160 cm.
Použítí pro:
HD13-Profi, PH-HD23.</t>
  </si>
  <si>
    <t>Pokojový regulátor teploty s komunikací OT+.
Komunikuje se všemi kotli , vybavenými komunikací OT+.</t>
  </si>
  <si>
    <t>3305</t>
  </si>
  <si>
    <t xml:space="preserve">Regulace vytápění
</t>
  </si>
  <si>
    <t>PT14-P</t>
  </si>
  <si>
    <t>BPT010</t>
  </si>
  <si>
    <t>Přijímač pro bezdrátový termostat
ON/OFF</t>
  </si>
  <si>
    <t>0608</t>
  </si>
  <si>
    <t>0600</t>
  </si>
  <si>
    <t>6220</t>
  </si>
  <si>
    <t>6320</t>
  </si>
  <si>
    <t>Pokojový regulátor teploty s komunikací OT+.
Velký bodový podsvícený LCD.
9 programů pro UT a 1 pro TUV.
Tři typy ekvitermní regulace.
Předčasné zapnutí vytápění.
Letní režim regulace.</t>
  </si>
  <si>
    <t>PT14-P-HT</t>
  </si>
  <si>
    <t>R3V-A2</t>
  </si>
  <si>
    <t>Digitální hlavice systému</t>
  </si>
  <si>
    <t>PT14-HT-SEH</t>
  </si>
  <si>
    <t>Univerzální řídící jednotka
pro vodní solární články i bazén.</t>
  </si>
  <si>
    <t>Regulátor ovládá dva třícestné ventily, zapíná dvě oběhová čerpadla,
zapíná hlavní , nebo náhradní zdroj tepla a řídí dobíjení a vybíjení
AKUmulační nádrže UT.
Dodáváno včetně teplotních čidel.
Napájecí zdroj AD05/DIN není součástí balení.</t>
  </si>
  <si>
    <t>WS305</t>
  </si>
  <si>
    <t>Bezdrátový set přijímače do zásuvky a klíčenky.</t>
  </si>
  <si>
    <t>Externí anténa GSM signálu pro větší citlivost.</t>
  </si>
  <si>
    <t xml:space="preserve">Bezdrátový termostat </t>
  </si>
  <si>
    <t>Pohybové čidlo - rohové</t>
  </si>
  <si>
    <t>Pohybové čidlo - nástěnné</t>
  </si>
  <si>
    <t>Pohybové čidlo - stropní</t>
  </si>
  <si>
    <t>Název</t>
  </si>
  <si>
    <t>DR2-S</t>
  </si>
  <si>
    <t>DR2-SD</t>
  </si>
  <si>
    <t>DR2-ID</t>
  </si>
  <si>
    <t>CS1-1</t>
  </si>
  <si>
    <t>CS1-2</t>
  </si>
  <si>
    <t>CS1-3</t>
  </si>
  <si>
    <t>CS3-1</t>
  </si>
  <si>
    <t>CS3-1B</t>
  </si>
  <si>
    <t>CS3-2</t>
  </si>
  <si>
    <t>CS3-4</t>
  </si>
  <si>
    <t>DZ1-1</t>
  </si>
  <si>
    <t>DZ1-2</t>
  </si>
  <si>
    <t>BZ3-1P</t>
  </si>
  <si>
    <t>BZ3-1S</t>
  </si>
  <si>
    <t>BBZ5</t>
  </si>
  <si>
    <t>ZS10</t>
  </si>
  <si>
    <t xml:space="preserve">ZS4  </t>
  </si>
  <si>
    <t>ZSD-16</t>
  </si>
  <si>
    <t>Pohybové čidlo IP44</t>
  </si>
  <si>
    <t>LX-AL1</t>
  </si>
  <si>
    <t>MINI ALARM</t>
  </si>
  <si>
    <t>LX-AL2</t>
  </si>
  <si>
    <t>LX-AL3</t>
  </si>
  <si>
    <t>MAGNETICKÝ MINI ALARM</t>
  </si>
  <si>
    <t>ZV2-Melody</t>
  </si>
  <si>
    <t>DZ2-1</t>
  </si>
  <si>
    <t>CS3-4M</t>
  </si>
  <si>
    <t>TS20</t>
  </si>
  <si>
    <t>BZ6</t>
  </si>
  <si>
    <t>BZ7</t>
  </si>
  <si>
    <t>CV701</t>
  </si>
  <si>
    <t>Čidlo vlhkosti</t>
  </si>
  <si>
    <t>WS101</t>
  </si>
  <si>
    <t>MH24</t>
  </si>
  <si>
    <t>DH7</t>
  </si>
  <si>
    <t>NT-BCD</t>
  </si>
  <si>
    <t>SRJ10</t>
  </si>
  <si>
    <t>SRJ20</t>
  </si>
  <si>
    <t>SRJ30</t>
  </si>
  <si>
    <t>Solární řídící jednotka</t>
  </si>
  <si>
    <t xml:space="preserve">Solární řídící jednotka </t>
  </si>
  <si>
    <t>CS4-16</t>
  </si>
  <si>
    <t>Časový spínač na DIN lištu</t>
  </si>
  <si>
    <t>LX28B</t>
  </si>
  <si>
    <t>Stropní pohybové čidlo</t>
  </si>
  <si>
    <t>EAN</t>
  </si>
  <si>
    <t>Redukce Danfoss</t>
  </si>
  <si>
    <t>Redukce Herz</t>
  </si>
  <si>
    <t>PT10</t>
  </si>
  <si>
    <t>1516</t>
  </si>
  <si>
    <t>LX16C - bílá</t>
  </si>
  <si>
    <t>LX16C - černá</t>
  </si>
  <si>
    <t>1518</t>
  </si>
  <si>
    <t>LX118 - bílá</t>
  </si>
  <si>
    <t>LX118 - černá</t>
  </si>
  <si>
    <t>1549</t>
  </si>
  <si>
    <t>LX48B - černá</t>
  </si>
  <si>
    <t>SRJ22</t>
  </si>
  <si>
    <t>1113</t>
  </si>
  <si>
    <t>WS113</t>
  </si>
  <si>
    <t>1230</t>
  </si>
  <si>
    <t>WS230</t>
  </si>
  <si>
    <t>Opakovač signálu-repeater</t>
  </si>
  <si>
    <t>DR2-MD</t>
  </si>
  <si>
    <t>LX14-bílá</t>
  </si>
  <si>
    <t>LX14-černá</t>
  </si>
  <si>
    <t>1514</t>
  </si>
  <si>
    <t>WS111</t>
  </si>
  <si>
    <t>Bezdrátová klíčenka</t>
  </si>
  <si>
    <t>IR20</t>
  </si>
  <si>
    <t>LX39 - bílá</t>
  </si>
  <si>
    <t>LX48A - bílá</t>
  </si>
  <si>
    <t>4423</t>
  </si>
  <si>
    <t>Řídí teplotu vody do topného systému na základě požadavku termostatu.
Teplota vody je určena ekvi křivkou , podle venkovního čidla.</t>
  </si>
  <si>
    <t>4424</t>
  </si>
  <si>
    <t>Bezdrátový Prostorový Termostat  digitální</t>
  </si>
  <si>
    <t>Tepelně spínaná zásuvka
PROGRAMOVATELNÁ</t>
  </si>
  <si>
    <t>Hlavice Digitální 
termostatická-PROG.</t>
  </si>
  <si>
    <t>Náhradní tlačítko pro přijímače řady BZ900.</t>
  </si>
  <si>
    <t>Dvě tlačítka v jednom vysílači
k řadě bezdrátových zvonků BZ900</t>
  </si>
  <si>
    <t xml:space="preserve">Čtyři tlačítka v jednom vysílači
k řadě bezdrátových zvonků BZ900 </t>
  </si>
  <si>
    <t>S blokováním.
Zapne světlo po stisku tlačítka 
a samotný odpočet začne až 
po jeho rozpojení.</t>
  </si>
  <si>
    <t>Přijímač k montáži 
do instalační krabice</t>
  </si>
  <si>
    <t>HC-CJ01</t>
  </si>
  <si>
    <t>Home Control
Centrální jednotka</t>
  </si>
  <si>
    <t>Samostatná centrální jednotka pro systém Home Control</t>
  </si>
  <si>
    <t>Reguluje osvětlení  dotykem a IR signálem z dálkových ovladačů od TV.
Určeno jen pro žárovkové osvětlení.</t>
  </si>
  <si>
    <t xml:space="preserve">Reguluje osvětlení  dotykem a IR signálem z dálkových ovladačů od TV.
Dokáže se naučit IR kódy z dálkových ovladačů od TV.
Určeno jen pro žárovkové osvětlení.
Funkce imitace přítomnosti ( v nočních hodinách nepravidelně zapíná světlo).. </t>
  </si>
  <si>
    <t>Reguluje osvětlení  tlačítkem a IR signálem z dálkových ovladačů od TV.
Určeno jen pro žárovkové osvětlení.</t>
  </si>
  <si>
    <t xml:space="preserve">Reguluje osvětlení  spinačem a IR signálem z dálkových ovladačů od TV.
Dokáže se naučit IR kódy z dálkových ovladačů od TV.
Určeno jen pro žárovkové osvětlení.
Funkce imitace přítomnosti ( v nočních hodinách nepravidelně zapíná světlo).. </t>
  </si>
  <si>
    <t>WS304-2-5VDC</t>
  </si>
  <si>
    <t>WS304-4-5VDC</t>
  </si>
  <si>
    <t>WS304-3-230VAC</t>
  </si>
  <si>
    <t>Přijímač na DIN lištu 
Un-5VDC
10ti kanálový</t>
  </si>
  <si>
    <t>3401</t>
  </si>
  <si>
    <t>3404</t>
  </si>
  <si>
    <t>3402</t>
  </si>
  <si>
    <t xml:space="preserve">Slouží pro dálkové ovládání připojeného zařízení.
Každý z dvou kanálů se chová jako samostatný přijímač.
Možnost naprogramování funkcí spínání nebo časového odečtu 
s časem 1 sekunda až 8 hodin.   
Možnost ovládání až 16 různými vysílači s odlišnými funkcemi.
Spínaný výkon až 16 A. 
Výstup - bezpotenciálový kontakt. </t>
  </si>
  <si>
    <t xml:space="preserve">Slouží pro dálkové ovládání připojeného zařízení.
Každý z čtyř kanálů se chová jako samostatný přijímač.
Možnost naprogramování funkcí spínání nebo časového odečtu 
s časem 1 sekunda až 8 hodin.   
Možnost ovládání až 16 různými vysílači s odlišnými funkcemi.
Spínaný výkon až 16 A. 
Výstup - bezpotenciálový kontakt. </t>
  </si>
  <si>
    <t xml:space="preserve">Slouží pro dálkové ovládání připojeného zařízení.
Každý z tří kanálů se chová jako samostatný přijímač.
Možnost naprogramování funkcí spínání nebo časového odečtu 
s časem 1 sekunda až 8 hodin.   
Možnost ovládání až 16 různými vysílači s odlišnými funkcemi.
Spínaný výkon až 16 A. 
Výstup - bezpotenciálový kontakt. </t>
  </si>
  <si>
    <t>0642</t>
  </si>
  <si>
    <t>0628</t>
  </si>
  <si>
    <t>IR21-R</t>
  </si>
  <si>
    <t>0921</t>
  </si>
  <si>
    <t xml:space="preserve">Dvouvodičové zapojení - bez nulového vodiče.  
Pro žárovky 40 až 400 W.  
Montáž místo vypínače
Nelze ovládat zářivky, LED osvětlení, elektronické žárovky (úsporky).                                 </t>
  </si>
  <si>
    <t xml:space="preserve">                                                                                                                </t>
  </si>
  <si>
    <t>Přijímač pro ovládání žaluzií</t>
  </si>
  <si>
    <t>Přijímač na DIN lištu 
Un 5VDC
10 kanálový</t>
  </si>
  <si>
    <r>
      <t xml:space="preserve">Přijímač na DIN lištu 
Un-5VDC
</t>
    </r>
    <r>
      <rPr>
        <sz val="12"/>
        <color indexed="10"/>
        <rFont val="Arial CE"/>
        <charset val="238"/>
      </rPr>
      <t>4 kanálový</t>
    </r>
  </si>
  <si>
    <t>WS304-10-5VDC</t>
  </si>
  <si>
    <t>Univerzální vysílač
pod vypínač</t>
  </si>
  <si>
    <t>použití pro:
zásuvky WS101
solární jednotky.</t>
  </si>
  <si>
    <t>zdražení</t>
  </si>
  <si>
    <t>Zapne odsávání při zvýšené vlhkosti.
Kvalitní provedení řízené mikroprocesorem.</t>
  </si>
  <si>
    <t>LX38 - černá</t>
  </si>
  <si>
    <t>1538</t>
  </si>
  <si>
    <t>1524</t>
  </si>
  <si>
    <t>LX48A - černá</t>
  </si>
  <si>
    <t>CS3-4B</t>
  </si>
  <si>
    <t>Časový spínač</t>
  </si>
  <si>
    <t>Pohybové čidlo</t>
  </si>
  <si>
    <t xml:space="preserve">Solární řídící jednotka  </t>
  </si>
  <si>
    <t>1121</t>
  </si>
  <si>
    <t>WS121</t>
  </si>
  <si>
    <t>Přijímač nástěnný</t>
  </si>
  <si>
    <t>BZ8-NP</t>
  </si>
  <si>
    <t>BZ8</t>
  </si>
  <si>
    <t>BZ8-113</t>
  </si>
  <si>
    <t>CS3-16</t>
  </si>
  <si>
    <t>1302</t>
  </si>
  <si>
    <t>1303</t>
  </si>
  <si>
    <t>1305</t>
  </si>
  <si>
    <t>PH-PK20</t>
  </si>
  <si>
    <t>PH-PK21</t>
  </si>
  <si>
    <t>PH-TS20</t>
  </si>
  <si>
    <t>CT01-10k</t>
  </si>
  <si>
    <t>CT02-10k</t>
  </si>
  <si>
    <t>Teplotní čidlo</t>
  </si>
  <si>
    <t xml:space="preserve">Teplotní čidlo </t>
  </si>
  <si>
    <t>WS103</t>
  </si>
  <si>
    <t>1911</t>
  </si>
  <si>
    <t>BZ911</t>
  </si>
  <si>
    <t>1912</t>
  </si>
  <si>
    <t>BZ912</t>
  </si>
  <si>
    <t>1901</t>
  </si>
  <si>
    <t>BZ901</t>
  </si>
  <si>
    <t>1902</t>
  </si>
  <si>
    <t>BZ902</t>
  </si>
  <si>
    <t>1903</t>
  </si>
  <si>
    <t>BZ903</t>
  </si>
  <si>
    <t>1910</t>
  </si>
  <si>
    <t>BZ910</t>
  </si>
  <si>
    <t>MS1</t>
  </si>
  <si>
    <t>Autonomní hlásič kouře</t>
  </si>
  <si>
    <t>PH-BHD</t>
  </si>
  <si>
    <t>PH-BSP</t>
  </si>
  <si>
    <t>PH-SP1</t>
  </si>
  <si>
    <t>PH-SP2</t>
  </si>
  <si>
    <t>PH-SP3</t>
  </si>
  <si>
    <t>1311</t>
  </si>
  <si>
    <t>RE-M</t>
  </si>
  <si>
    <t>Redukce Myjava</t>
  </si>
  <si>
    <t>RE-C</t>
  </si>
  <si>
    <t>Redukce COTERM</t>
  </si>
  <si>
    <t>RE-DRTD</t>
  </si>
  <si>
    <t>Redukce Danfoss RTD</t>
  </si>
  <si>
    <t>3313</t>
  </si>
  <si>
    <t>WS313</t>
  </si>
  <si>
    <t xml:space="preserve">Klíčenka + zásuvka              </t>
  </si>
  <si>
    <t>3301</t>
  </si>
  <si>
    <t>3302</t>
  </si>
  <si>
    <t>3303</t>
  </si>
  <si>
    <t>3310</t>
  </si>
  <si>
    <t>WS301</t>
  </si>
  <si>
    <t>WS302</t>
  </si>
  <si>
    <t>WS303</t>
  </si>
  <si>
    <t>WS310</t>
  </si>
  <si>
    <t>Přijímač do instalační krabice</t>
  </si>
  <si>
    <t xml:space="preserve">Přijímač do zásuvky </t>
  </si>
  <si>
    <t>1330</t>
  </si>
  <si>
    <t>GST-anténa</t>
  </si>
  <si>
    <t>PT59</t>
  </si>
  <si>
    <t>IR16 Profi</t>
  </si>
  <si>
    <t>sleva</t>
  </si>
  <si>
    <t>PT41-M</t>
  </si>
  <si>
    <t>PT41-S</t>
  </si>
  <si>
    <t>4411</t>
  </si>
  <si>
    <t>4412</t>
  </si>
  <si>
    <t>3320</t>
  </si>
  <si>
    <t>3340</t>
  </si>
  <si>
    <t>3350</t>
  </si>
  <si>
    <t>WS320</t>
  </si>
  <si>
    <t>WS340</t>
  </si>
  <si>
    <t>WS350</t>
  </si>
  <si>
    <t>PT22</t>
  </si>
  <si>
    <t>PT32</t>
  </si>
  <si>
    <t>PT712</t>
  </si>
  <si>
    <t>PT712-EI</t>
  </si>
  <si>
    <t>PT713</t>
  </si>
  <si>
    <t>PT713-EI</t>
  </si>
  <si>
    <t>PT59 X</t>
  </si>
  <si>
    <t>GST2</t>
  </si>
  <si>
    <t>GSM modul</t>
  </si>
  <si>
    <t>PH-PK25</t>
  </si>
  <si>
    <t>R3V</t>
  </si>
  <si>
    <t>2541</t>
  </si>
  <si>
    <t>2511</t>
  </si>
  <si>
    <t>BBZ52</t>
  </si>
  <si>
    <t>PH-BP1-P9</t>
  </si>
  <si>
    <t>PH-BP1-V</t>
  </si>
  <si>
    <t>IR30</t>
  </si>
  <si>
    <t>IR28B W link</t>
  </si>
  <si>
    <t>1146</t>
  </si>
  <si>
    <t>EMF-1</t>
  </si>
  <si>
    <t>Měřič spotřeby energie</t>
  </si>
  <si>
    <t>Termoelektrický pohon</t>
  </si>
  <si>
    <t>1996</t>
  </si>
  <si>
    <t>AD05-DIN</t>
  </si>
  <si>
    <t>Napájecí zdroj na DIN lištu</t>
  </si>
  <si>
    <t>1998</t>
  </si>
  <si>
    <t>CT04-10k</t>
  </si>
  <si>
    <t>Teplotní čidlo pro PT71</t>
  </si>
  <si>
    <t>CT05-10k</t>
  </si>
  <si>
    <t>4201</t>
  </si>
  <si>
    <t>PH-BP1 set</t>
  </si>
  <si>
    <t>AD05-JACK</t>
  </si>
  <si>
    <t>AD05-DU</t>
  </si>
  <si>
    <t>1331</t>
  </si>
  <si>
    <t xml:space="preserve">Regulátor pro podlahové topení </t>
  </si>
  <si>
    <t>2521</t>
  </si>
  <si>
    <t>BZ940</t>
  </si>
  <si>
    <t>BZ920</t>
  </si>
  <si>
    <t>R3V-421</t>
  </si>
  <si>
    <t>4421</t>
  </si>
  <si>
    <t>WS330</t>
  </si>
  <si>
    <t>WS380</t>
  </si>
  <si>
    <t>WS390</t>
  </si>
  <si>
    <t>WS306</t>
  </si>
  <si>
    <t>WS307</t>
  </si>
  <si>
    <t>3330</t>
  </si>
  <si>
    <t>3380</t>
  </si>
  <si>
    <t>3390</t>
  </si>
  <si>
    <t>3304</t>
  </si>
  <si>
    <t>obj.č.</t>
  </si>
  <si>
    <t>PT14</t>
  </si>
  <si>
    <t>PT14-HT</t>
  </si>
  <si>
    <t>TS10</t>
  </si>
  <si>
    <t>6710</t>
  </si>
  <si>
    <t>Dvoutlačítko k BZ900</t>
  </si>
  <si>
    <t xml:space="preserve">Prostorový termostat </t>
  </si>
  <si>
    <t>6713</t>
  </si>
  <si>
    <t>MC s DPH</t>
  </si>
  <si>
    <t>3306</t>
  </si>
  <si>
    <t>3307</t>
  </si>
  <si>
    <t>Čtyřtlačítko k BZ900</t>
  </si>
  <si>
    <t>Vysílač jednokanálový</t>
  </si>
  <si>
    <t>Redukce Giacomini</t>
  </si>
  <si>
    <t>1316</t>
  </si>
  <si>
    <t>1312</t>
  </si>
  <si>
    <t>1322</t>
  </si>
  <si>
    <t>1324</t>
  </si>
  <si>
    <t>PH-HT21</t>
  </si>
  <si>
    <t>1313</t>
  </si>
  <si>
    <t>1314</t>
  </si>
  <si>
    <t>1315</t>
  </si>
  <si>
    <t>1320</t>
  </si>
  <si>
    <t>1994</t>
  </si>
  <si>
    <t>1993</t>
  </si>
  <si>
    <t xml:space="preserve">AD05 - USB 90° </t>
  </si>
  <si>
    <t>ZZ04/900</t>
  </si>
  <si>
    <t>1995</t>
  </si>
  <si>
    <t>PT52</t>
  </si>
  <si>
    <t>CT03-10k</t>
  </si>
  <si>
    <t>1940</t>
  </si>
  <si>
    <t>1920</t>
  </si>
  <si>
    <t>PT32 GST</t>
  </si>
  <si>
    <t>R3V-422</t>
  </si>
  <si>
    <t>Příložný termostat na trubku</t>
  </si>
  <si>
    <t>TS05</t>
  </si>
  <si>
    <t>Tepelně spínaná zásuvka</t>
  </si>
  <si>
    <t>Tlačítko k BZ900</t>
  </si>
  <si>
    <t>HD13</t>
  </si>
  <si>
    <t>HD13-L</t>
  </si>
  <si>
    <t>PRE30-ETH/WIFI</t>
  </si>
  <si>
    <t>IR28B Profi</t>
  </si>
  <si>
    <t xml:space="preserve">ceník platný od </t>
  </si>
  <si>
    <t>IR28B Plus Profi</t>
  </si>
  <si>
    <t>8594012220232</t>
  </si>
  <si>
    <t>BZ10-1 Bílá</t>
  </si>
  <si>
    <t xml:space="preserve">BZ10-4 Stříbrná </t>
  </si>
  <si>
    <t>BZ10-5 Antracit</t>
  </si>
  <si>
    <t>BZ10-6 Hnědá</t>
  </si>
  <si>
    <t>BZ10-7 Modrá</t>
  </si>
  <si>
    <t xml:space="preserve">BZ10-9 Zelená </t>
  </si>
  <si>
    <t>BZ10-11 Fialová</t>
  </si>
  <si>
    <t xml:space="preserve">BZ10-12 Žlutá </t>
  </si>
  <si>
    <t xml:space="preserve">BZ10-10 </t>
  </si>
  <si>
    <t>IR28B Klasik</t>
  </si>
  <si>
    <t>4401</t>
  </si>
  <si>
    <t>RJ401</t>
  </si>
  <si>
    <t>4402</t>
  </si>
  <si>
    <t>RJ402</t>
  </si>
  <si>
    <t>4403</t>
  </si>
  <si>
    <t>RJ403</t>
  </si>
  <si>
    <t>0541</t>
  </si>
  <si>
    <t>1001</t>
  </si>
  <si>
    <t>1004</t>
  </si>
  <si>
    <t>1005</t>
  </si>
  <si>
    <t>1006</t>
  </si>
  <si>
    <t>1007</t>
  </si>
  <si>
    <t>0511</t>
  </si>
  <si>
    <t>0523</t>
  </si>
  <si>
    <t>0561</t>
  </si>
  <si>
    <t>0111</t>
  </si>
  <si>
    <t>0112</t>
  </si>
  <si>
    <t>0113</t>
  </si>
  <si>
    <t>0131</t>
  </si>
  <si>
    <t>0133</t>
  </si>
  <si>
    <t>0132</t>
  </si>
  <si>
    <t>0134</t>
  </si>
  <si>
    <t>0135</t>
  </si>
  <si>
    <t>0136</t>
  </si>
  <si>
    <t>0137</t>
  </si>
  <si>
    <t>0147</t>
  </si>
  <si>
    <t>0170</t>
  </si>
  <si>
    <t>0151</t>
  </si>
  <si>
    <t>0150</t>
  </si>
  <si>
    <t>0071</t>
  </si>
  <si>
    <t>0163</t>
  </si>
  <si>
    <t>0174</t>
  </si>
  <si>
    <t>0164</t>
  </si>
  <si>
    <t>0165</t>
  </si>
  <si>
    <t>0166</t>
  </si>
  <si>
    <t>0167</t>
  </si>
  <si>
    <t>0168</t>
  </si>
  <si>
    <t>0169</t>
  </si>
  <si>
    <t>0210</t>
  </si>
  <si>
    <t>0220</t>
  </si>
  <si>
    <t>0212</t>
  </si>
  <si>
    <t>0281</t>
  </si>
  <si>
    <t>0282</t>
  </si>
  <si>
    <t>0280</t>
  </si>
  <si>
    <t>0310</t>
  </si>
  <si>
    <t>0320</t>
  </si>
  <si>
    <t>0450</t>
  </si>
  <si>
    <t>0452</t>
  </si>
  <si>
    <t>0451</t>
  </si>
  <si>
    <t>0270</t>
  </si>
  <si>
    <t>1008</t>
  </si>
  <si>
    <t>1009</t>
  </si>
  <si>
    <t>1010</t>
  </si>
  <si>
    <t>1011</t>
  </si>
  <si>
    <t>1012</t>
  </si>
  <si>
    <t>0200</t>
  </si>
  <si>
    <t>0201</t>
  </si>
  <si>
    <t>0110</t>
  </si>
  <si>
    <t>0006</t>
  </si>
  <si>
    <t>0007</t>
  </si>
  <si>
    <t>0008</t>
  </si>
  <si>
    <t>0601</t>
  </si>
  <si>
    <t>0623</t>
  </si>
  <si>
    <t>0624</t>
  </si>
  <si>
    <t>0625</t>
  </si>
  <si>
    <t>0621</t>
  </si>
  <si>
    <t>0622</t>
  </si>
  <si>
    <t>0636</t>
  </si>
  <si>
    <t>0639</t>
  </si>
  <si>
    <t>0657</t>
  </si>
  <si>
    <t>0659</t>
  </si>
  <si>
    <t>0660</t>
  </si>
  <si>
    <t>0615</t>
  </si>
  <si>
    <t>0616</t>
  </si>
  <si>
    <t>0614</t>
  </si>
  <si>
    <t>0617</t>
  </si>
  <si>
    <t>0652</t>
  </si>
  <si>
    <t>0602</t>
  </si>
  <si>
    <t>0603</t>
  </si>
  <si>
    <t>0613</t>
  </si>
  <si>
    <t>0610</t>
  </si>
  <si>
    <t>0519</t>
  </si>
  <si>
    <t>0611</t>
  </si>
  <si>
    <t>0656</t>
  </si>
  <si>
    <t>0638</t>
  </si>
  <si>
    <t>0641</t>
  </si>
  <si>
    <t>0606</t>
  </si>
  <si>
    <t>0604</t>
  </si>
  <si>
    <t>0607</t>
  </si>
  <si>
    <t>0609</t>
  </si>
  <si>
    <t>0627</t>
  </si>
  <si>
    <t>0109</t>
  </si>
  <si>
    <t>0030</t>
  </si>
  <si>
    <t>0142</t>
  </si>
  <si>
    <t>0144</t>
  </si>
  <si>
    <t>0145</t>
  </si>
  <si>
    <t>0916</t>
  </si>
  <si>
    <t>0920</t>
  </si>
  <si>
    <t>0928</t>
  </si>
  <si>
    <t>0929</t>
  </si>
  <si>
    <t>1335</t>
  </si>
  <si>
    <t>0935</t>
  </si>
  <si>
    <t>0930</t>
  </si>
  <si>
    <t>0931</t>
  </si>
  <si>
    <t>0514</t>
  </si>
  <si>
    <t>0516</t>
  </si>
  <si>
    <t>0524</t>
  </si>
  <si>
    <t>0529</t>
  </si>
  <si>
    <t>0548</t>
  </si>
  <si>
    <t>0518</t>
  </si>
  <si>
    <t>0501</t>
  </si>
  <si>
    <t>0502</t>
  </si>
  <si>
    <t>0503</t>
  </si>
  <si>
    <t>0810</t>
  </si>
  <si>
    <t>0820</t>
  </si>
  <si>
    <t>0822</t>
  </si>
  <si>
    <t>0830</t>
  </si>
  <si>
    <t>0012</t>
  </si>
  <si>
    <t>0013</t>
  </si>
  <si>
    <t>0014</t>
  </si>
  <si>
    <t>0015</t>
  </si>
  <si>
    <t>0016</t>
  </si>
  <si>
    <t>0172</t>
  </si>
  <si>
    <t>TS11 GST</t>
  </si>
  <si>
    <t>HD13-Profi</t>
  </si>
  <si>
    <t>0175</t>
  </si>
  <si>
    <t>4422</t>
  </si>
  <si>
    <t>ISS02</t>
  </si>
  <si>
    <t>9001</t>
  </si>
  <si>
    <t>PH-HD23</t>
  </si>
  <si>
    <t>1341</t>
  </si>
  <si>
    <t>PH-HD03</t>
  </si>
  <si>
    <t>1339</t>
  </si>
  <si>
    <t>4114</t>
  </si>
  <si>
    <t>Převodník USB/RS232</t>
  </si>
  <si>
    <t>AD05-KU68</t>
  </si>
  <si>
    <t>1999</t>
  </si>
  <si>
    <t>6652</t>
  </si>
  <si>
    <t xml:space="preserve">DR3-S </t>
  </si>
  <si>
    <t>DR3-SD</t>
  </si>
  <si>
    <t xml:space="preserve">DR3-ID </t>
  </si>
  <si>
    <t xml:space="preserve">Časový spínač </t>
  </si>
  <si>
    <t xml:space="preserve">Náhradní tlačítko </t>
  </si>
  <si>
    <t>CT07-10k</t>
  </si>
  <si>
    <t>Teplotní čidlo pro HD13-Profi</t>
  </si>
  <si>
    <t>0018</t>
  </si>
  <si>
    <t>Stropní pohybové čidlo 
s RFM komunikací</t>
  </si>
  <si>
    <t>6792</t>
  </si>
  <si>
    <t>6790</t>
  </si>
  <si>
    <t>1111</t>
  </si>
  <si>
    <t>1112</t>
  </si>
  <si>
    <t>1114</t>
  </si>
  <si>
    <t>BZ11</t>
  </si>
  <si>
    <t>BZ11-12</t>
  </si>
  <si>
    <t>BZ11-21</t>
  </si>
  <si>
    <t xml:space="preserve">Bezdrátový zvonek
s OBOUSMĚRNOU komunikací </t>
  </si>
  <si>
    <t>Termostat pro podlahové topení 
+ čidlo podlahy</t>
  </si>
  <si>
    <t>PH-ET7-V</t>
  </si>
  <si>
    <t>PH-BP7-P</t>
  </si>
  <si>
    <t>PH-BP7-V</t>
  </si>
  <si>
    <t>PH-WS01</t>
  </si>
  <si>
    <t>PH-WS02</t>
  </si>
  <si>
    <t>PH-WS03</t>
  </si>
  <si>
    <t xml:space="preserve">Jednokanálový přijímač </t>
  </si>
  <si>
    <t>1337</t>
  </si>
  <si>
    <t>1338</t>
  </si>
  <si>
    <t>1329</t>
  </si>
  <si>
    <t>1326</t>
  </si>
  <si>
    <t>1325</t>
  </si>
  <si>
    <t>1306</t>
  </si>
  <si>
    <t>1327</t>
  </si>
  <si>
    <t>6791</t>
  </si>
  <si>
    <t>PT32 WIFI</t>
  </si>
  <si>
    <t>Bezdrátový  Zvonek - bateriový</t>
  </si>
  <si>
    <t>Elektronický termostat na DIN</t>
  </si>
  <si>
    <t>Záložní zdroj 4V/900mAh</t>
  </si>
  <si>
    <t>R3V-A1</t>
  </si>
  <si>
    <t>Řídící pokojová jednotka</t>
  </si>
  <si>
    <t>Prostorový Termostat</t>
  </si>
  <si>
    <t>Prostorový Termostat s OT+</t>
  </si>
  <si>
    <t>Regulátor v designu vypínačů Venus</t>
  </si>
  <si>
    <t>Bezdrátový Prostorový Termostat</t>
  </si>
  <si>
    <t>Bezdrátový Prostorový Termostat - vysílač</t>
  </si>
  <si>
    <t>PRE-USB/RS232</t>
  </si>
  <si>
    <t xml:space="preserve">BZ10-8 
Vínově červená </t>
  </si>
  <si>
    <t>Vysílač + magnetický 
dveřní kontakt</t>
  </si>
  <si>
    <t>Vysílač nástěnný, čtyřkanálový</t>
  </si>
  <si>
    <t>Náhradní přijímač do 
zásuvky k WS101</t>
  </si>
  <si>
    <t>Dálkově ovládaná zásuvka 
+ klíčenka</t>
  </si>
  <si>
    <t>Dvojitý přímač pro ovládání kotle a dvou čerpadel.</t>
  </si>
  <si>
    <t>Set termostatu a přijímače</t>
  </si>
  <si>
    <t>Přijímač pro bezdrátový termostat ON/OFF</t>
  </si>
  <si>
    <t>Určeno pro kotle s OT+ komunikací.</t>
  </si>
  <si>
    <t>Pro ventilátory.</t>
  </si>
  <si>
    <t>Pod vypínač, pro ventilátory.</t>
  </si>
  <si>
    <t>Pod vypínač, pro žárovkové osvětlení.</t>
  </si>
  <si>
    <t>Pod vypínač, dvouvodičový.</t>
  </si>
  <si>
    <t>Pro schodiště, s blokováním.</t>
  </si>
  <si>
    <t>Teplotně a časově programovatelná zásuvka.
4 změny za den.
Záloha chodu 50 hodin.
Paměť EEPROM pro trvalé uložení programů a nastavení.</t>
  </si>
  <si>
    <t>Teplotně a časově programovatelná zásuvka.
6 změn za den.
Záloha chodu 100 hodin.
Paměť EEPROM pro trvalé uložení programů a nastavení.</t>
  </si>
  <si>
    <t>Funkce termostatu, protimrazová ochrana.
Funkce alarmové ústředny.
Možnost zapnutí prozvoněním.
Automatické zasílání varovné SMS při překročení nastavených teplot.
Nastavení přes PC nebo SMS.</t>
  </si>
  <si>
    <t>Nová hlavice s tichým chodem.
8 časových změn v každém dni.
Podsvícený LCD - oranžový.</t>
  </si>
  <si>
    <t>Příslušenství k:
HD10, HD20, PH-HD10, PH-HD20, 
HD03, HD23, PH-HD03, PH-HD23.</t>
  </si>
  <si>
    <t>Příslušenství k:
HD10, HD20, PH-HD10, PH-HD20, 
HD03, HD23, PH-HD03, PH-HD24.</t>
  </si>
  <si>
    <t>Příslušenství k:
HD10, HD20, PH-HD10, PH-HD20, 
HD03, HD23, PH-HD03, PH-HD25.</t>
  </si>
  <si>
    <t>Čtyři teplotní změny na den.
Protimrazová teplota 5°C.
Každý den může mít jiné nastavení.
Jednoduchá montáž.
Výstup - relé max. 5A.</t>
  </si>
  <si>
    <t>Příslušenství k:
HD10, HD20, PH-HD10, PH-HD20, 
HD03, HD23, PH-HD03, PH-HD26.</t>
  </si>
  <si>
    <t>Příslušenství k:
HD10, HD20, PH-HD10, PH-HD20, 
HD03, HD23, PH-HD03, PH-HD27.</t>
  </si>
  <si>
    <t>Prostorový termostat 
programovatelný</t>
  </si>
  <si>
    <t>Programovatelný termostat. 
Velký podsvětlený LCD.
Pro všechny typy kotlů s vstupem ON/OFF.</t>
  </si>
  <si>
    <t xml:space="preserve">Zdokonalená verze PT22.
3 typy regulace: hystereze, PI nebo PID.
Možnost připojení modulů GSM (GST1, GST2) pro vzdálené
ovládání pomocí SMS zpráv. </t>
  </si>
  <si>
    <t>Termostat PT32 doplněný o interní GSM modul.
Možnost nastavení teplot na dálku, zjištění aktuálních 
teplot a zapnutí (vypnutí) kotle.
Termostat sám pošle varovnou SMS zprávu, při překročení
limitních teplot.</t>
  </si>
  <si>
    <t>Shodné funkce s typem PT712, ale doplněný o externí podlahové čidlo
a funkce s tím spojené.</t>
  </si>
  <si>
    <t>Bezdrátový termostat se samoučením kódu. 
Obousměrná FSK komunikace.
Analogové (jednoduché) ovládání.
Přijímač s průchozí zásuvkou a bezpotenciálovým výstupem.</t>
  </si>
  <si>
    <t>Náhradní díl - PŘIJÍMAČ.</t>
  </si>
  <si>
    <t>Bezdrátový termostat se samoučením kódu.
FSK obousměrná komunikace.
Dlouhý dosah, přijímač s průchozí zásuvkou a bezpotenciálním 
výstupem pro kotle.
Barevné provedení Antracit a oranžový podsvětlený LCD.</t>
  </si>
  <si>
    <t>V spojení s přijímači BPT001, BPT002, BPT003,
může ovládat jak elektrické topení (infrapanely, přímotopy), 
tak i kotle na plyn nebo tuhá paliva, se vstupem ON/OFF.</t>
  </si>
  <si>
    <t>Ve spojení s přijímači BPT001, BPT002, BPT003,
může ovládat jak elektrické topení (infrapanely, přímotopy), 
tak i kotle na plyn nebo tuhá paliva, se vstupem ON/OFF.
Provedení bílé, zelený podsvícený LCD a designový stojánek.</t>
  </si>
  <si>
    <t>Bezdrátový termostat se samoučením kódu.
FSK obousměrná komunikace.
Dlouhý dosah, přijímač s průchozí zásuvkou a bezpotenciálním 
výstupem pro kotle.
Barevné provedení bílé a oranžový podsvětlený LCD.</t>
  </si>
  <si>
    <t>Bezdrátový termostat (vysílač) se samoučením kódu.   
Obousměrná FSK komunikace.
Nové provedení starší verze BPT10.
Funkce: AUTO, MANU, ON, OFF.
4 změny v každém dni. 
Programování po blocích.</t>
  </si>
  <si>
    <t xml:space="preserve">Bezdrátový termostat (vysílač) se samoučením kódů.
Obousměrná FSK komunikace.
Nastavení hystereze 0,1°C až 1,5°C.
Počet nastavitelných teplot a změn - 6 v každém dni.
Na každý den možnost jiného programu.
Podsvětlený LCD - oranžový. </t>
  </si>
  <si>
    <t>Vhodné pro regulaci topení do dvougeneračních domů
s jedním kotlem a dvěma na sobě nezávislými okruhy.
Lze ovládat všemi bezdrátovými termostaty řady BPT.</t>
  </si>
  <si>
    <t>Příložný termostat s bimetalovým čidlem.
Nastavení vnějším prvkem.
Provozní rozsah 20 až 90°C.
Diference sepnutí 8K +-3K.</t>
  </si>
  <si>
    <t>Propojovací rozhraní pro jedotky PT41 a PC.
Součástí dodávky je i ovládací SW pro počítače.</t>
  </si>
  <si>
    <t>6 programovatelných termostatů v jedné krabičce.
Nastavení a řízení přes PC.
Ovládá kotel, oběhové čerpadlo a 6 zón vytápění.
Možnost spojování více jednotek za sebou.</t>
  </si>
  <si>
    <t>Master jednotka 
pro řízení podlahového vytápění</t>
  </si>
  <si>
    <t>Slave jednotka 
pro řízení podlahového vytápění</t>
  </si>
  <si>
    <t>8 programovatelných termostatů v jedné krabičce.
Nastavení a řízení přes PC.
Ovládá kotel, 8 zón vytápění.
Možnost spojování více jednotek za sebou.</t>
  </si>
  <si>
    <t>Reguluje dva třícestné ventily.
Zapíná dvě oběhová čerpadla.
Ovládá kotel.
Dodáváno včetně teplotních čidel.
Napájecí zdroj AD05/DIN není součástí balení.</t>
  </si>
  <si>
    <t>Regulátor tří- a čtyřcestných ventilů
s ekvitermním řízením pro UT.</t>
  </si>
  <si>
    <t>Určeno pro vodní solární systémy.</t>
  </si>
  <si>
    <t>Časové a dálkové ovládání pro bazény.</t>
  </si>
  <si>
    <t>Časové a dálkové ovládání pro bazény, s externím dohřevem.</t>
  </si>
  <si>
    <t>Kovové.
Délka vodiče 160 cm.</t>
  </si>
  <si>
    <t>Zapne čerpadlo při dosažení zvolené teplotní úrovně
a vypne při poklesu o zvolenou hodnotu.
Spínací prvek - relé 230V AC/10A.</t>
  </si>
  <si>
    <t>Ovládá dvě čerpadla v závislosti na teplotě média.
Spínací prvek - 2 ks relé 230V AC/10A.</t>
  </si>
  <si>
    <t>K instalaci do zásuvky.
Spínací prvek - relé 230V AC/16A.</t>
  </si>
  <si>
    <t>Určen k instalaci na stěnu.
Spínací prvek - relé 230V AC/16A.
Bezpotenciálový výstup.</t>
  </si>
  <si>
    <t>Určen k montáži do instalační krabice.
Spínací prvek - relé 230V AC/16A.</t>
  </si>
  <si>
    <t>Čidlo je umístěno v plastovém výlisku. 
Ukončení vodičů je návlačkami.</t>
  </si>
  <si>
    <t>Čidlo je umístěno v plastovém výlisku.
Ukončení vodiče je konektorem RJ.
Délka vodiče je 160 cm.
Určeno pro PH-HD20.</t>
  </si>
  <si>
    <t>Určeno pro PT71.
K umístění do podlahy nebo na zeď.</t>
  </si>
  <si>
    <t>Teplotní čidlo pro:
PT41M a PT41S.
K zabudování do krabičky.</t>
  </si>
  <si>
    <t xml:space="preserve">Max. spínaný výkon 3500W, dosah až 20 m. </t>
  </si>
  <si>
    <t xml:space="preserve">Max. spínaný výkon 3500W, dosah až 30 m.                   </t>
  </si>
  <si>
    <t>Termoelektrický pohon typ NC 230V AC
(náhrada staršího provedení SEH30).
Snížený příkon 1,8 W.
Pro závit M3 × 1,5 mm.
Indikace stavu otevření.</t>
  </si>
  <si>
    <t>Záložní zdroj pro modul GST2 s LiPol baterií .</t>
  </si>
  <si>
    <t>Napájecí zdroj na DIN.
230V AC/OUT 5V DC 2,5A.</t>
  </si>
  <si>
    <t>Nápájecí zdroj do zásuvky.  
Výstup JACK 3mm.
230V AC/OUT 5V DC 2,5A.</t>
  </si>
  <si>
    <t>Nápájecí zdroj do zásuvky - výstup vodiče (návlačky).
230V AC/OUT 5V DC 2,5A.</t>
  </si>
  <si>
    <t>Nápájecí zdroj k  montáži do instalační krabice.
230V AC/OUT 5V DC 2,5A.</t>
  </si>
  <si>
    <t xml:space="preserve">Slouží pro dálkové ovládání připojeného zařízení.
Každý z deseti kanálů se chová jako samostatný přijímač.
Možnost naprogramování funkcí spínání nebo časového odečtu 
s časem 1 sekunda až 8 hodin.   
Možnost ovládání až 16 různými vysílači s odlišnými funkcemi.
Spínaný výkon až 16 A. 
Výstup - bezpotenciálový kontakt. </t>
  </si>
  <si>
    <t>Slouží pro dálkové ovládání připojeného zařízení.
Možnost naprogramování funkcí spínání nebo časového odečtu 
s časem 1 sekunda až 8 hodin.   
Možnost ovládání až 16 různými vysílači s odlišnými funkcemi.
Spínaný výkon až 16 A.</t>
  </si>
  <si>
    <t>Přijímač pro dálkové ovládání elektrických pohonů 230V AC/6A
(žaluzií, rolet, markýz a vrat).
Určeno pro pohony, které jsou řízeny ve dvou směrech a jsou vybaveny
koncovými spinači.
Maximální doba sepnutí relé je omezena na 2 minuty.</t>
  </si>
  <si>
    <t>Bezdrátová čtyřkanálová klíčenka.
Malé rozměry.
Umožňuje ovládání všech prvků systému WS300.</t>
  </si>
  <si>
    <t>Přijímač alarm - siréna</t>
  </si>
  <si>
    <t>Vysílač - klíčenka</t>
  </si>
  <si>
    <t>Bezdrátový vysílač s magnetickým kontaktem.
Může pouštět automaticky oběhové čerpadlo od TUV, zapínat sirénu apod.
Umožňuje ovládání všech prvků systému WS300.</t>
  </si>
  <si>
    <t>Bezdrátový 4-kanálový vysílač v designu vypínačů VENUS.
Může ovládat osvětlení, časově spínat oběhové čerpadlo TUV, 
vyvolá zazvonění zvonku apod.</t>
  </si>
  <si>
    <t xml:space="preserve">Bezdrátový jednokanálový vysílač, 
pro všechny typy přijímačů řady WS300. </t>
  </si>
  <si>
    <t>Bezdrátové programovatelné čidlo vlhkosti.
Při překročení požadované vlhkosti v místnosti vyšle signál pro některý 
z přijímačů, který zapne např. odsávání.</t>
  </si>
  <si>
    <t>Vysílač - bezdrátové čidlo vlhkosti</t>
  </si>
  <si>
    <t>Bezdrátové pohybové čidlo - stropní.
Po zaznamenání pohybu může vyslat signál některému z přijímačů 
a zapnout např. osvětlení, odsávání, nebo spustit alarm.</t>
  </si>
  <si>
    <t>Bezdrátové pohybové čidlo - nástěnné.
Po zaznamenání pohybu může vyslat signál některému z přijímačů 
a zapnout např. osvětlení, odsávání, nebo spustit alarm.</t>
  </si>
  <si>
    <t>Zásuvka spínací</t>
  </si>
  <si>
    <t>24-hodinová spínací zásuvka.
Provedení elektro-mechanické.
Do zásuvky 230V AC/16A.
Minimální čas sepnutí - 15 minut.
Ovládaný fázový ("živý") vodič.</t>
  </si>
  <si>
    <t>Týdenní spínací zásuvka.
Odolná proti stříkající vodě.
Provedení elektro-mechanické.
Do zásuvky 230V AC/16A.
Minimální čas sepnutí - 1 hodina.
Ovládaný fázový ("živý") vodič.</t>
  </si>
  <si>
    <t xml:space="preserve">Zásuvka spínací DIGITÁLNÍ </t>
  </si>
  <si>
    <t>Pohybová čidla pro spínání osvětlení</t>
  </si>
  <si>
    <t>Detekční úhel 120°.
Dosah 2-12 m.
Zátěž max. 1000 W.
Stupeň krytí IP44.</t>
  </si>
  <si>
    <t>Detekční úhel 180°.
Dosah 2-11 m.
Zátěž max. 1200 W
Stupeň krytí IP44.</t>
  </si>
  <si>
    <t>Detekční úhel 360°. 
Dosah až 12 m (3 senzory pro kruhové snímání).</t>
  </si>
  <si>
    <t>RE-D</t>
  </si>
  <si>
    <t>RE-H</t>
  </si>
  <si>
    <t>RE-G</t>
  </si>
  <si>
    <t>Detekční úhel 180°.
Dosah 12 m. 
Zátěž max. 1200 W.
Stupeň krytí IP44.</t>
  </si>
  <si>
    <t>Detekční úhel 180°.
Dosah 12 m.
Zátěž max. 1200 W. 
Bez indikace LED.
Stupeň krytí IP44.</t>
  </si>
  <si>
    <t xml:space="preserve">Detekční úhel 270°. 
Dosah 11 m.
Zátěž max. 1500 W.
Stupeň krytí IP44 </t>
  </si>
  <si>
    <t>Detekční úhel 270°. 
Dosah 11 m.
Zátěž max. 1500 W.
Stupeň krytí IP44.</t>
  </si>
  <si>
    <t>Detekční úhel 270°. 
Dosah 11 m.
Zátěž max. 1500 W.
Konstruováno k montáži na roh stěny.
Stupeň krytí IP44.</t>
  </si>
  <si>
    <t>Detekční úhel 180°.
Dosah 12 m.
Zátěž max. 1200 W.
Stupeň krytí IP44.</t>
  </si>
  <si>
    <t xml:space="preserve">
MINI ALARM
Při průchodu vyvolá zvukový signál. 
Detekční úhel 60°.
Napájení 9V DC.</t>
  </si>
  <si>
    <t>MINI ALARM
Při průchodu vyvolá zvukový signál. 
Detekční úhel 140°. 
Napájení 9V DC.</t>
  </si>
  <si>
    <t xml:space="preserve">MINI ALARM - magnetický
Vyvolá silný zvukový signál při otevření dveří, okna.
Hlasitost &gt; 90dB.
Napájení 3 × 1,5 V.  </t>
  </si>
  <si>
    <t>Bezdrátový zvonek - 230V AC</t>
  </si>
  <si>
    <t>Bezdrátový zvonek - 230V AC
se samoučením kódů</t>
  </si>
  <si>
    <t xml:space="preserve">Bezdrátový zvonek - 230V AC
se samoučením kódů </t>
  </si>
  <si>
    <t>Náhradní přijímač - 230V AC 
se samoučením kódů</t>
  </si>
  <si>
    <t>Bezdrátový bateriový zvonek</t>
  </si>
  <si>
    <t xml:space="preserve">Bezdrátový zvonek - 230V AC </t>
  </si>
  <si>
    <t>Přijímač zvonek gong</t>
  </si>
  <si>
    <t xml:space="preserve">Přijímač do zásuvky 230V AC. 
Zvuk gong.
Vysílač je v provedení k montáži pod tlačítko.
Dosah 100 m na volné ploše, cca 25 m v zástavbě.                                                                                     </t>
  </si>
  <si>
    <t xml:space="preserve">Přijímač do zásuvky 230V AC.
Zvuk jedno- až trojhlasý gong. 
Náhradní přijímač pro zvonky řady BZ8.
Systém učení kódů.                          </t>
  </si>
  <si>
    <t>Napájení 230V AC. 
Zvuk gong + blikání. 
Průchozí zásuvka - nezabírá místo v zásuvce.
Dosah až 120 m na volné ploše, cca 30 m v zástavbě.
      15% DPH !!!</t>
  </si>
  <si>
    <t>Napájení 230V AC. 
Zvuk gong+BLIKÁNÍ=SPÍNANÁ ZÁSUVKA
Vhodné jako zvonek pro starší lidi a sluchově postižené.
Dosah až 120 m na volné ploše, cca 30 m v zástavbě.
Lampička zapojená do zásuvky po zazvonění chvílku bliká.
      15% DPH !!!</t>
  </si>
  <si>
    <t>ZV2-1 gong</t>
  </si>
  <si>
    <t>ZV2-3 gong</t>
  </si>
  <si>
    <t>Bateriový bezdrátový přijímač.
Možnost napájení ze síťového adaptéru.
Zvuk - gong s možností regulace hlasitosti.
Dosah na volné ploše 80 m, v zástavbě 25 m.</t>
  </si>
  <si>
    <t>Kryt bezdrátového tlačítka</t>
  </si>
  <si>
    <t xml:space="preserve">Indikátor síly signálu
 433,92MHz  </t>
  </si>
  <si>
    <t>Dotykový a dálkový regulátor
bílý</t>
  </si>
  <si>
    <t>Dotykový regulátor 
bílý</t>
  </si>
  <si>
    <t>Dotykový a dálkový regulátor 
černý</t>
  </si>
  <si>
    <r>
      <t>Přijímač nástěnný 
(k systému PocketHome</t>
    </r>
    <r>
      <rPr>
        <sz val="12"/>
        <rFont val="Arial"/>
        <family val="2"/>
        <charset val="238"/>
      </rPr>
      <t>®</t>
    </r>
    <r>
      <rPr>
        <sz val="12"/>
        <rFont val="Arial CE"/>
        <family val="2"/>
        <charset val="238"/>
      </rPr>
      <t>)</t>
    </r>
  </si>
  <si>
    <t>Signalizace chyb kotle 
určeno pro PT59X</t>
  </si>
  <si>
    <t>Termostat pro 
podlahové topení</t>
  </si>
  <si>
    <t>Termostat pro 
podlahové topení.</t>
  </si>
  <si>
    <t>Stejné funkce jako typ BPT320, 
doplněno o interní GSM modul pro dálkové ovládání.</t>
  </si>
  <si>
    <t>Regulátor tří a čtyřcestných 
ventilů</t>
  </si>
  <si>
    <r>
      <t>Diferenční elelektronický 
termostat na DIN</t>
    </r>
    <r>
      <rPr>
        <sz val="12"/>
        <color indexed="10"/>
        <rFont val="Arial CE"/>
        <charset val="238"/>
      </rPr>
      <t xml:space="preserve"> </t>
    </r>
    <r>
      <rPr>
        <sz val="12"/>
        <color indexed="8"/>
        <rFont val="Arial CE"/>
        <charset val="238"/>
      </rPr>
      <t>lištu</t>
    </r>
  </si>
  <si>
    <t>Programovatelná týdenní / denní spínací zásuvka.
Pro každý den jiný program.
Minimální časový úsek - 10 minut.
Dlouhá záloha chodu bez napájení.
Spinaný fázový ("živý") vodič.
Do zásuvky 230V AC/16A.</t>
  </si>
  <si>
    <t>24-hodinová spínací zásuvka.
Provedení elektro-mechanické.
Do zásuvky 230V AC/16A.
Minimální čas sepnutí - 15 minut.
Ovládaný nulový vodič.
Do zásuvky 230V AC/16A.</t>
  </si>
  <si>
    <t>Programovatelná týdenní / denní spínací zásuvka
Pro každý den jiný program.
Minimální časový úsek - 10 minut.
Dlouhá záloha chodu bez napájení.
Spínaný fázový ("živý") vodič.
Do zásuvky 230V AC/16A.</t>
  </si>
  <si>
    <t>Přijímač - napájení 230V AC / spotřeba &lt; 1VA
Zvuk - gong.
Každý vysílač vyvolá jiný zvuk , pro rozpoznání místa odkud se zvoní.
Dosah na volné ploše 100 m, dosah v zástavbě cca 20 m.</t>
  </si>
  <si>
    <t xml:space="preserve">Elektronický zvonek - gong </t>
  </si>
  <si>
    <t>Elektronický zvonek - gong</t>
  </si>
  <si>
    <t>Elektronický zvonek - 12 melodií</t>
  </si>
  <si>
    <t>Zvuk - gong. 1 hlasý</t>
  </si>
  <si>
    <t>Zvuk - trojhlasý gong  
Velmi kvalitní zvuk.
Možnost připojit až 3 tlačítka, každé vyvolá jiný počet zvuků , pro rozpoznání místa odkud se zvoní.</t>
  </si>
  <si>
    <t>Reguluje osvětlení ( žárovkové) na základě pouhého dotyku.</t>
  </si>
  <si>
    <t>Dotykový a dálkový regulátor</t>
  </si>
  <si>
    <t>Regulátor v designu vypínačů 
 Venus</t>
  </si>
  <si>
    <t>Reguluje osvětlení ( žárovkové) .</t>
  </si>
  <si>
    <t xml:space="preserve">Časový spínač - multifunkční </t>
  </si>
  <si>
    <t>Pod vypínač, pro ventilátory.
S funkcí spožděného zapnutí i bypnutí.</t>
  </si>
  <si>
    <t xml:space="preserve">Plastový kryt k vysílačům zvonků.
Zvyšuje voděodolnost (krytí IP). </t>
  </si>
  <si>
    <t>Náhradní přijímač gong 
pro řadu zvonků BZ9xx</t>
  </si>
  <si>
    <t>Náhradní přijímač siréna 
pro řadu zvonků BZ9xx</t>
  </si>
  <si>
    <t>Opakovač signálu (repeater) 
pro řadu zvonků BZ9xx</t>
  </si>
  <si>
    <t>12 postupně se střídajících melodií.</t>
  </si>
  <si>
    <t>Určeno pro skupinové ovládání hlavic 
PH-HD03, PH-HD23.</t>
  </si>
  <si>
    <t>Přijímač do zásuvky systému
(k systému PocketHome®)</t>
  </si>
  <si>
    <t>Přijímač (k systému PocketHome®) 
pro kotle s komunikací OT+</t>
  </si>
  <si>
    <t>Určeno pro ovládání zdroje tepla.
Montáž na zeď.
Výstup - bezpotenciálový kontakt 230V AC/16A.</t>
  </si>
  <si>
    <t>Určeno pro ovládání zdroje tepla
Montáž do zásuvky.
Výstup - bezpotenciálový kontakt 230V AC/8A.</t>
  </si>
  <si>
    <t>Bezdrátová programovatelná hlavice s podsvíceným LCD.</t>
  </si>
  <si>
    <t>Bezdrátová hlavice.</t>
  </si>
  <si>
    <t>Určeno pro ovládání elektrických topných těles
(např. přímotopy, infrapanely, sálavé elektrické panely, akumulační kamna)
Výstup 16A/230V AC.</t>
  </si>
  <si>
    <t>GSM modul pro připijení k centrální jednotce 
s možností komunikace SMS zprávami.
2 programovatelné vstupy. 
2 programovatelné výstupy.</t>
  </si>
  <si>
    <t>GST-anténa externí 9 dBm</t>
  </si>
  <si>
    <t>Bezdrátový spínač 
(s montáží pod vypínač)</t>
  </si>
  <si>
    <t>Bezdrátový spínač 
(nástěnná montáž)</t>
  </si>
  <si>
    <t>Bezdrátový spínač 
(do zásuvky)</t>
  </si>
  <si>
    <t>Bezdrátový spinač systému, pro ovládání spotřebičů do 16 A.
Spíná elektrické vytápění na základě požadavků přijatých od PH-BSP.
Montáž do instalační krabice.</t>
  </si>
  <si>
    <t>Bezdrátový spínač systému, pro ovládání spotřebičů do 16 A.
Spíná elektrické vytápění na základě požadavků přijatých od PH-BSP.
Montáž na zeď.</t>
  </si>
  <si>
    <t>Bezdrátový spínač systému, pro ovládání spotřebičů do 16 A.
Spíná elektrické vytápění na základě požadavků přijatých od PH-BSP.
Montáž do zásuvky.</t>
  </si>
  <si>
    <t xml:space="preserve">Set bezdrátového termostatu - vysílače a přijímače.
Přijímač může spínat elektrické podlahové vytápění, přímotopy, sálavé elektrické panely i termoelektrické pohony pro vodní podlahovku. </t>
  </si>
  <si>
    <t xml:space="preserve">Devítikanálový přijímač pro topení s bezpotenciálovým kontaktem 
pro kotel nebo oběhové čerpadlo. 
Přijímač může spínat jak elektrické podlahové vytápění, přímotopy, sálavé elektrické panely, tak termoelektrické pohony (SEH01) pro vodní podlahovku. </t>
  </si>
  <si>
    <t xml:space="preserve">Bezdrátový 9-kanálový přijímač </t>
  </si>
  <si>
    <t>Bezdrátový termostat - vysílač. 
Pro přijímač PH-BP1-P9.</t>
  </si>
  <si>
    <t>Bezdrátový termostat - vysílač</t>
  </si>
  <si>
    <t>Bezdrátový termostat - 
vysílač pro elektrické vytápění.</t>
  </si>
  <si>
    <t>PT01</t>
  </si>
  <si>
    <t>0632</t>
  </si>
  <si>
    <t>Termostat elektronický
analogový</t>
  </si>
  <si>
    <t>Jednoduchý termostat
Vhodný pro starší lidi
Možnost automatického nočního poklesu
Může ovládat topení nebo chlazení
Spínaný proud až 5A
Baterie součástí balení / životnost až 2 roky</t>
  </si>
  <si>
    <t>novinka</t>
  </si>
  <si>
    <t>1115</t>
  </si>
  <si>
    <t>Bezdrátový síťový zvonek
1 × vysílač - tlačítko, 1 × přijímač</t>
  </si>
  <si>
    <t>Bezdrátový bateriový zvonek
1 × vysílač - tlačítko, 1 × přijímač</t>
  </si>
  <si>
    <t>TS01</t>
  </si>
  <si>
    <t>Analogová elektronická
termo zásuvka</t>
  </si>
  <si>
    <t>ELBO-073</t>
  </si>
  <si>
    <t>Bazénový Bezdrátový
Alarm</t>
  </si>
  <si>
    <t>0106</t>
  </si>
  <si>
    <t>Přijímač - napájení bateriemi
Zvuk - GONG
Dosah na volné ploše ca 120m v zástavbě ca 25m
Digítální kódování - sladěno z výroby
Světelná indikace na vysílači , sklíčko pro jmenovku</t>
  </si>
  <si>
    <t>1013</t>
  </si>
  <si>
    <t>BZ12-MELODY</t>
  </si>
  <si>
    <t>BZ13-GONG</t>
  </si>
  <si>
    <t>cenová
skupina</t>
  </si>
  <si>
    <t>A</t>
  </si>
  <si>
    <t>B</t>
  </si>
  <si>
    <t>LM-102</t>
  </si>
  <si>
    <t>CN11-mini</t>
  </si>
  <si>
    <t>CN12</t>
  </si>
  <si>
    <t>CN15</t>
  </si>
  <si>
    <t>0505</t>
  </si>
  <si>
    <t>0506</t>
  </si>
  <si>
    <t>0507</t>
  </si>
  <si>
    <t>Termostat PT32 doplněný o WIFI modul.
Možnost nastavení teplot na dálku, zjištění aktuálních 
teplot a zapnutí (vypnutí) kotle.
Termostat sám pošle varovnou SMS zprávu, při překročení
limitních teplot.</t>
  </si>
  <si>
    <t>0180</t>
  </si>
  <si>
    <t>0154</t>
  </si>
  <si>
    <t>Určeno pro skupinové ovládání prvků elktrického vytápění
PH-SP01,PH-SP02,PH-SP03.</t>
  </si>
  <si>
    <t>PT04</t>
  </si>
  <si>
    <t>Termostat elektronický
připojení do sítě 230VAC</t>
  </si>
  <si>
    <t>Elektronický termostat
s možností automatického nočního
poklesu teploty o 3C/8hodin
Spíná až 16A-3680W
vhodné pro přímotopy, infrapanely, sálavé panely, podlahovku.
Reguluje v rozmezí 11C až 29C</t>
  </si>
  <si>
    <t>0644</t>
  </si>
  <si>
    <t xml:space="preserve">C </t>
  </si>
  <si>
    <t>Zaváděcí cena.</t>
  </si>
  <si>
    <t>C</t>
  </si>
  <si>
    <t xml:space="preserve">Jednoduché ovládání
Spíná až 16A
Přesné nastavení
Automatický noční pokles teploty
</t>
  </si>
  <si>
    <t>DR4-LED-S</t>
  </si>
  <si>
    <t>DR4-LED-IR</t>
  </si>
  <si>
    <t>Dotykový regulátor
pro LED žárovky</t>
  </si>
  <si>
    <t>Dotykový regulátor
pro LED žárovky
s ovládání IR od TV</t>
  </si>
  <si>
    <t>2551</t>
  </si>
  <si>
    <t>2561</t>
  </si>
  <si>
    <t>Regulátor pro LED žárovky s možností
regulace dotykem .</t>
  </si>
  <si>
    <t xml:space="preserve">Regulátor pro LED žárovky s možností
regulace dotykem, nebo dákovým ovladačem IR od většiny běžných televizních přijímačů. </t>
  </si>
  <si>
    <t>není</t>
  </si>
  <si>
    <t>NENÍ</t>
  </si>
  <si>
    <t>Velké tlačítko TEST
Bateriové napájení 9V - životnost baterie ca 1 rok
Baterie součástí balení
Akustická signalizace 95dBm a optická signalizace kouře
Signalizace vybití baterie
Funkce TEST pro kontrolu zařízení</t>
  </si>
  <si>
    <t>Napájení 230VAC / spotřeba méně jak 0,5W
I max4A
Možnost spínání LED žárovek - max 80W, nebo 2ks
Detekční dosah max 12m v příčném směru
Detekční úhel 140
Nastavitelná doba sepnutí,citlivost na pohyb a okolní osvětlení.
IP44
Pracovní teplota -20C až +40C</t>
  </si>
  <si>
    <t>Napájení 230VAC / spotřeba méně jak 0,5W
I max 5A
Možnost spínání LED žárovek - max 80W, nebo 2ks
Detekční dosah max 12m v příčném směru
Detekční úhel 140
Nastavitelná doba sepnutí,citlivost na pohyb a okolní osvětlení.
IP44
Pracovní teplota -20C až +40C</t>
  </si>
  <si>
    <t>Napájení 230VAC / spotřeba méně jak 0,5W
I max 5A
Možnost spínání LED žárovek - max 80W, nebo 2ks
Detekční dosah max 12m v příčném směru
Detekční úhel 140
Nastavitelná doba sepnutí,citlivost na pohyb a okolní osvětlení.
IP65
Pracovní teplota -20C až +40C</t>
  </si>
  <si>
    <t>LM-107A</t>
  </si>
  <si>
    <t>Bateriový hlásič kouře
s integrovanou batetrií 
s životností až 10 let</t>
  </si>
  <si>
    <t>0182</t>
  </si>
  <si>
    <t>CN09 - bílá</t>
  </si>
  <si>
    <t>CN09 - černá</t>
  </si>
  <si>
    <t>Detekční úhel 140°.
Dosah 12 m.
Zátěž max. 1200 W. 
Stupeň krytí IP44.</t>
  </si>
  <si>
    <t>IR22A klasik</t>
  </si>
  <si>
    <t xml:space="preserve">Detekční úhel 360° při montáži na strop.
Trvalý poud až 16A
Určeno pro vnitřní montáž IP42
Použitý plast ABS
</t>
  </si>
  <si>
    <t>0922</t>
  </si>
  <si>
    <t>0508</t>
  </si>
  <si>
    <t>0509</t>
  </si>
  <si>
    <t>Pohybové čidlo - univerzální</t>
  </si>
  <si>
    <t>BZ11 stříbrná</t>
  </si>
  <si>
    <t>BZ11 černá</t>
  </si>
  <si>
    <t>BZ11 červená</t>
  </si>
  <si>
    <t>BZ11 oranžová</t>
  </si>
  <si>
    <t>BZ11 antracit</t>
  </si>
  <si>
    <t>PT02</t>
  </si>
  <si>
    <t>ELEKTRONICKÝ
PŘÍLOŽNÝ
TERMOSTAT</t>
  </si>
  <si>
    <t>0646</t>
  </si>
  <si>
    <t>1117</t>
  </si>
  <si>
    <t>1116</t>
  </si>
  <si>
    <t>1120</t>
  </si>
  <si>
    <t>1118</t>
  </si>
  <si>
    <t>1119</t>
  </si>
  <si>
    <t>Bezdrátový zvonek síťový</t>
  </si>
  <si>
    <t>Bezdrátový zvonek síťový
1 × vysílač - tlačítko, 2 × přijímač</t>
  </si>
  <si>
    <t>Bezdrátový zvonek síťový
2 × vysílač - tlačítko, 1 × přijímač</t>
  </si>
  <si>
    <t>Přijímač - napájení 230V AC / spotřeba &lt; 1VA
Zvuk - gong.
Plynulá regulace hlasitosti
Dosah na volné ploše 150 m, dosah v zástavbě cca 20 m.</t>
  </si>
  <si>
    <t>Řízení mikropocesorem
Přesné nastavení požadované teploty
Regulace 30C až 80C
Nastavení hystereze  2C až 20C
Dlouhodobá stálost nastavení</t>
  </si>
  <si>
    <t>PRE40</t>
  </si>
  <si>
    <t>1347</t>
  </si>
  <si>
    <t>Převodník ETH/WIFI-RS232
na DIN lištu</t>
  </si>
  <si>
    <t>0184</t>
  </si>
  <si>
    <t>CN112</t>
  </si>
  <si>
    <t>Detektor vody ( zaplavení)</t>
  </si>
  <si>
    <t>PT04-EI</t>
  </si>
  <si>
    <t>Termostat elektronický
připojení do sítě 230VAC
s externím podlahovým čidlem</t>
  </si>
  <si>
    <t>0645</t>
  </si>
  <si>
    <t>Programovatelný  denní a týdenní termostat.
6  teplotních i časových změn v každém dni.
Dotykové ovládání s světelnou i zvukovou indikací. 
Velký podsvětlený LCD.
Bateriová provoz 2*1,5V ( tužka ).
Pro všechny typy kotlů s vstupem ON/OFF.</t>
  </si>
  <si>
    <t>PT23</t>
  </si>
  <si>
    <t>BT013</t>
  </si>
  <si>
    <t>BT21</t>
  </si>
  <si>
    <t>BT102</t>
  </si>
  <si>
    <t>BT012</t>
  </si>
  <si>
    <t>BT22</t>
  </si>
  <si>
    <t>BT22-3-5</t>
  </si>
  <si>
    <t>BT52</t>
  </si>
  <si>
    <t>BT710</t>
  </si>
  <si>
    <t>BT710-1-1</t>
  </si>
  <si>
    <t>BT710-1-5</t>
  </si>
  <si>
    <t>BT210</t>
  </si>
  <si>
    <t>BT220</t>
  </si>
  <si>
    <t>BT320</t>
  </si>
  <si>
    <t>BT320 GST</t>
  </si>
  <si>
    <t>BT001</t>
  </si>
  <si>
    <t>BT002</t>
  </si>
  <si>
    <t>BT002-A</t>
  </si>
  <si>
    <t>BT003</t>
  </si>
  <si>
    <t>BT713</t>
  </si>
  <si>
    <t>0647</t>
  </si>
  <si>
    <t>PH-SB30</t>
  </si>
  <si>
    <t>Bezdátové 4 kanálové
tlačítko systému PocketHome</t>
  </si>
  <si>
    <t>Bezdrátové tlačítko pro skupinové ovládání
prvků PocketHome.</t>
  </si>
  <si>
    <t>1332</t>
  </si>
  <si>
    <t>ks/bal</t>
  </si>
  <si>
    <t>120/20</t>
  </si>
  <si>
    <t>48/12</t>
  </si>
  <si>
    <t>40</t>
  </si>
  <si>
    <t>IR22B klasik</t>
  </si>
  <si>
    <t>0923</t>
  </si>
  <si>
    <t>20</t>
  </si>
  <si>
    <t>BT32</t>
  </si>
  <si>
    <t>BT100</t>
  </si>
  <si>
    <t>CN20</t>
  </si>
  <si>
    <t>0527</t>
  </si>
  <si>
    <t>SEH01-NC</t>
  </si>
  <si>
    <t>Detekční úhel 360°. 
Dosah do 6 m.      
Nastavitelná doba aktiivace, 
citlivost na světlo.</t>
  </si>
  <si>
    <t>I trvalý až 16 A.
Záruka 3 roky.</t>
  </si>
  <si>
    <t>Pohybové čidlo - třívodičové
Výstup relé 6A/230VAC
Montáž místo vypínače
vhodné pro spínání: žárovek, LED osvětlení, úsporných žárovek</t>
  </si>
  <si>
    <t>9903</t>
  </si>
  <si>
    <t>Antivandal</t>
  </si>
  <si>
    <t>Ochranný kryt pro hlavice řady 
HD03, HD13, HD23.
Kryt chrání hlavici před poškozením a ukradením
ve veřejných prostorách.</t>
  </si>
  <si>
    <t>Programovatelný
termostat s dotykovým
ovládáním</t>
  </si>
  <si>
    <t>CN-L01</t>
  </si>
  <si>
    <t>CN-Y01</t>
  </si>
  <si>
    <t>8594012220980</t>
  </si>
  <si>
    <t>8594012221246</t>
  </si>
  <si>
    <t>8594012221260</t>
  </si>
  <si>
    <t>0515</t>
  </si>
  <si>
    <t>0517</t>
  </si>
  <si>
    <t>0530</t>
  </si>
  <si>
    <t>mikrovlnný senzor</t>
  </si>
  <si>
    <t>Mikrovlnný senzor MINI - reaguje i přes překážky.
Relése spínáním v nule.
Určeno k montáži do svítidel i montářních krabic.
Možnost spínat i LED osvětlení.
Max. spinací proud 4A.</t>
  </si>
  <si>
    <t>Mikrovlnný senzor  - reaguje i přes překážky.
Relése spínáním v nule.
Určeno k montáži do svítidel i montářních krabic.
Možnost spínat i LED osvětlení.
Max. spinací proud 5A.</t>
  </si>
  <si>
    <t>Mikrovlnný senzor  - reaguje i přes překážky.
Relése spínáním v nule.
Určeno k montáži na strop.
Možnost spínat i LED osvětlení.
Max. spinací proud 5A.</t>
  </si>
  <si>
    <t>1</t>
  </si>
  <si>
    <t>BT725 WIFI</t>
  </si>
  <si>
    <t>WIFI bezdrátový termostat</t>
  </si>
  <si>
    <t>PH-CJ39-WIFI</t>
  </si>
  <si>
    <t>1328</t>
  </si>
  <si>
    <t>USB
WIFI
ETHERNET
RF 433MHz</t>
  </si>
  <si>
    <t>6795</t>
  </si>
  <si>
    <t>Bezdrátový termosta s možností
vzdáleného ovládáná přes internet.</t>
  </si>
  <si>
    <t>Centrální jednotka systému
Pocket Home</t>
  </si>
  <si>
    <t>BT32 GST</t>
  </si>
  <si>
    <t>0925</t>
  </si>
  <si>
    <t>0926</t>
  </si>
  <si>
    <t>0924</t>
  </si>
  <si>
    <t>IR23A Klasik</t>
  </si>
  <si>
    <t>IR24A Klasik</t>
  </si>
  <si>
    <t>IR25A Klasik</t>
  </si>
  <si>
    <t>BT23 RF</t>
  </si>
  <si>
    <t>Bezdrátový termostat
s dotykovým ovládáním</t>
  </si>
  <si>
    <t>Programovatelný  denní a týdenní termostat.
6  teplotních i časových změn v každém dni.
Dotykové ovládání s světelnou i zvukovou indikací. 
Velký podsvětlený LCD.
Obousměrná bezdrátová komuníkace.
Bateriová provoz 2*1,5V ( tužka ).
Pro všechny typy kotlů s vstupem ON/OFF.</t>
  </si>
  <si>
    <t xml:space="preserve">Detekční úhel 360° při montáži na strop.
Trvalý poud až 16A
Určeno pro vnitřní montáž IP42
Systém spínání relé v 0V, pro delší životnost kontaktů.
Použitý plast ABS, odolný proti povětrnostním vlivům.
Prodloužená záruka na 3 roky.
</t>
  </si>
  <si>
    <t xml:space="preserve">Detekční úhel  360 ° * 140° při montáži na stěnu.
Trvalý poud až 16A
Určeno pro vnitřní i venkovní použití IP44
Použitý plast ABS, odolný proti povětrnostním vlivům.
Prodloužená záruka na 3 roky.
</t>
  </si>
  <si>
    <t xml:space="preserve">Detekční úhel 140° při montáži na stěnu.
Trvalý poud až 16A
Určeno pro  vnitřní i venkovní použití IP44
Použitý plast ABS, odolný proti povětrnostním vlivům.
Prodloužená záruka na 3 roky.
</t>
  </si>
  <si>
    <t>cena
po slevě</t>
  </si>
  <si>
    <t>0612</t>
  </si>
  <si>
    <t>TS11 WIFI</t>
  </si>
  <si>
    <t>WIFI bezdrátová zásuvka</t>
  </si>
  <si>
    <t>0076</t>
  </si>
  <si>
    <t>FRT7B2</t>
  </si>
  <si>
    <t>Přehledný,podsvícený LCD
Dosáh ca 200m na volné ploše / 20m v zástavbě.
Provozní režimy MANU/AUTI/OFF/Dovolená,
Krátkodobá změna teploty,
Týdenní programování s 6ti změnami na den.
Funkce OTEVŘENÉ OKNO.
Programování po 10ti minutách a 0,5C.
Nastavitelná HYSTEREZE 0,1C až 6C.</t>
  </si>
  <si>
    <t>Pohybové čidlo - nástěnné
náhrada za LX39</t>
  </si>
  <si>
    <t>GSM zásuvka s možností regulace teploty.</t>
  </si>
  <si>
    <t>Prostorový Termostat
s GSM ovládáním.</t>
  </si>
  <si>
    <t>Prostorový Termostat 
s WIFI ovládáním.</t>
  </si>
  <si>
    <t>PH-CJ39-WIFI+GST</t>
  </si>
  <si>
    <t>Funkce časově programovatelné zásuvky.
Zapnutí na určenou dobu.
Trvalé ON/OFF</t>
  </si>
  <si>
    <r>
      <t xml:space="preserve">Prostorový termostat
pro termoventily </t>
    </r>
    <r>
      <rPr>
        <sz val="12"/>
        <color indexed="10"/>
        <rFont val="Arial CE"/>
        <charset val="238"/>
      </rPr>
      <t>SEH01-230VAC</t>
    </r>
  </si>
  <si>
    <r>
      <t xml:space="preserve">Prostorový termostat
programovatelný  
pro termoventily </t>
    </r>
    <r>
      <rPr>
        <sz val="12"/>
        <color indexed="10"/>
        <rFont val="Arial CE"/>
        <charset val="238"/>
      </rPr>
      <t>SEH01-230VAC</t>
    </r>
  </si>
  <si>
    <t>1992</t>
  </si>
  <si>
    <t>Napájecí zdroj spínaný
výstup 5V/2,5A</t>
  </si>
  <si>
    <t>Napájecí zdroj spínaný
výstup 5V/1,5A</t>
  </si>
  <si>
    <t>Výstup konektor USB/90
 5V DC / 1A.</t>
  </si>
  <si>
    <t>1342</t>
  </si>
  <si>
    <t>PH-BHD7</t>
  </si>
  <si>
    <t>Bezdrátový termostat</t>
  </si>
  <si>
    <t>6702</t>
  </si>
  <si>
    <t xml:space="preserve">Napájení 230V AC / spotřeba &lt; 1VA
Zvuk gong.
Dosah na volné ploše 150 m, v zástavbě cca 25 m.
vysílač IP42 </t>
  </si>
  <si>
    <t>Napájení baterie 2 × 1,5V R6/AA. 
spotřeba přijímače v klidu &lt; 0,3mA
Zvuk - gong.
Dosah 100 m na volné ploše.
Dosah až 25 v zástavbě.</t>
  </si>
  <si>
    <t>Napájení 2 baterie × 1,5V R6/AA.
spotřeba přijímače v klidu &lt; 0,3mA
Zvuk - gong.
Dosah 100 m na volné ploše.
Dosah až 25m v zástavbě.
Sada obsahuje 2 vysílače, každý vyvolá jiný zvuk.</t>
  </si>
  <si>
    <t xml:space="preserve">Napájení 230V AC / spotřeba &lt; 1VA
Zvuk gong.
Dosah na volné ploše 200 m, v zástavbě cca 30 m.
Samoučení kódů u přijímače
vysílač IP56  </t>
  </si>
  <si>
    <t xml:space="preserve">Napájení přijímače baterie 2 × 1,5V R6/AA.
Zvuk - gong.
Dosah na volné ploše 120 m, v zástavbě cca 25 m.  </t>
  </si>
  <si>
    <t>Napájení 230V AC. 
Zvuk gong.
Dosah 150 m na volné ploše, cca 30 m v zástavbě.
Sada obsahuje 2 vysílače.</t>
  </si>
  <si>
    <t>Napájení 230V AC. 
Zvuk gong.
Dosah 150 m na volné ploše, cca 30 m v zástavbě.
Sada obsahuje 2 přijímače.</t>
  </si>
  <si>
    <t>Napájení 230V AC. 
Zvuk gong.
Dosah 150 m na volné ploše, cca 30 m v zástavbě.</t>
  </si>
  <si>
    <t>Bezdrátový
Programovatelný 
Termostat.</t>
  </si>
  <si>
    <t>0666</t>
  </si>
  <si>
    <t>TS30</t>
  </si>
  <si>
    <t>Programovatelný termostat v zásuvce.
Speciálně navrženo pro časté odpojování 230VAC v systémech
s nízkým a vysokým tarifem.</t>
  </si>
  <si>
    <t>Teplotně spínaná
programovatelná zásuvka.</t>
  </si>
  <si>
    <t>doporučená minimální
cena na e-shop
s DPH</t>
  </si>
  <si>
    <t>BT52 WIFI</t>
  </si>
  <si>
    <t>Bezdrátový programovatelný regulátor 
pro moderní kotle s OpenTherm+ (OT+) komunikací.
Na LCD se zobrazují i informace z kotle, jako jsou 
např. teplota vody, procenta výkonu kotle, venkovní teplota.
Všechny parametry je možné zobrazovat i nastavovat přes 
WIFI síť  přes PC, nebo chytrý telefon.</t>
  </si>
  <si>
    <t>0665</t>
  </si>
  <si>
    <t>Termostat BPT710 + přijímač BPT003
Vhodné pro elektrické topení.
Možnost přiřadit více přijímačů.
(cenově zvýhodněná sada)</t>
  </si>
  <si>
    <t>TS06-E</t>
  </si>
  <si>
    <t>Teplotně spínaná
digitální zásuvka
s externím čidlem teploty</t>
  </si>
  <si>
    <t>0158</t>
  </si>
  <si>
    <t>PT14-P-WIFI</t>
  </si>
  <si>
    <t>Programovatelný WIFI
TERMOSTAT</t>
  </si>
  <si>
    <t>0667</t>
  </si>
  <si>
    <t>Sepne relé v případě, že termostat
 PT59 indikuje chybu provozu kotle.</t>
  </si>
  <si>
    <t>0643</t>
  </si>
  <si>
    <t>1321</t>
  </si>
  <si>
    <t>0629</t>
  </si>
  <si>
    <t>PT21</t>
  </si>
  <si>
    <t>0157</t>
  </si>
  <si>
    <t>Zařízení indikuje vlkost na podlaze. 
Trojitý senzor zabraňuje náhodným
 poplachúm a zvyšuje spolehlivost.
Baterié 9V je součástí balení.</t>
  </si>
  <si>
    <t>PH-LTS04</t>
  </si>
  <si>
    <t>1348</t>
  </si>
  <si>
    <t>Indikátor NT a VT</t>
  </si>
  <si>
    <t>0075</t>
  </si>
  <si>
    <t>TS11 WIFI THERM</t>
  </si>
  <si>
    <t>WIFI zásuvka
s telotním čidlem</t>
  </si>
  <si>
    <t>PH-OP</t>
  </si>
  <si>
    <t>okenní a dvěřní
bezdrátový kontakt</t>
  </si>
  <si>
    <t>1349</t>
  </si>
  <si>
    <t>Univerzální převodník z RS232 na ETH a WIFI signál.
Určeno pro PT41-M, PT41-S</t>
  </si>
  <si>
    <t xml:space="preserve">Bezdrátové ovládání
WS100
</t>
  </si>
  <si>
    <t>Ovladač žaluzií</t>
  </si>
  <si>
    <t>Určeno pro vysílač PH-BP7-V pro regulaci vytápění.
Z přijímače je do systému přenášena teplota podlahy.</t>
  </si>
  <si>
    <t>Určen pro regulaci elektrického vytápění.
Určen pro přijímače:</t>
  </si>
  <si>
    <t>Bezdrátová siréna</t>
  </si>
  <si>
    <t xml:space="preserve">Bezdrátová siréna 230VAC 
hlasitost &lt; 105dBm </t>
  </si>
  <si>
    <t>PH-ZC</t>
  </si>
  <si>
    <t>Indikátor vody</t>
  </si>
  <si>
    <t xml:space="preserve">V případě rozlití vody po podlaze, vydá zvukový signál a 
vyšle signál do centrální jednotky. </t>
  </si>
  <si>
    <t>1355</t>
  </si>
  <si>
    <t>1354</t>
  </si>
  <si>
    <t>1346</t>
  </si>
  <si>
    <t>PH-WR01</t>
  </si>
  <si>
    <t>DZ2-2</t>
  </si>
  <si>
    <t>DZ4-4</t>
  </si>
  <si>
    <t>0222</t>
  </si>
  <si>
    <t>0244</t>
  </si>
  <si>
    <t>BZ40</t>
  </si>
  <si>
    <t>1140</t>
  </si>
  <si>
    <t>´-časový program
-teplotní týdenní program
-funce časovače ( stopky)
-ruční ovládání
spíná až 16A
po nastavení je funkční i bez připojení na internet.´</t>
  </si>
  <si>
    <t>Typ výrobku</t>
  </si>
  <si>
    <t>Bezdrátový zvonek
s přijímačem na  230V AC</t>
  </si>
  <si>
    <t>WS360</t>
  </si>
  <si>
    <t>3360</t>
  </si>
  <si>
    <t>Bezdrátový čtyřkanálový vysílač.
Malé rozměry umožňují montáž do krabice
pod tlačítko.
Umožňuje ovládání všech prvků systému WS300.</t>
  </si>
  <si>
    <t>Vysílač pod vypínač</t>
  </si>
  <si>
    <t>Skupina
elektro
zařízení</t>
  </si>
  <si>
    <t>5.41</t>
  </si>
  <si>
    <t>5.73</t>
  </si>
  <si>
    <t>5.69</t>
  </si>
  <si>
    <t>6.15</t>
  </si>
  <si>
    <t>5.55</t>
  </si>
  <si>
    <t>hodnota
recyklačního
poplatku
za ks</t>
  </si>
  <si>
    <t>RU0012</t>
  </si>
  <si>
    <t>PH-WR02</t>
  </si>
  <si>
    <t>výroba na zakázku</t>
  </si>
  <si>
    <t>PH-WA03</t>
  </si>
  <si>
    <t>LM-218A</t>
  </si>
  <si>
    <t>0185</t>
  </si>
  <si>
    <t>Detektor CO
oxid uhelnatý
dle nové normy
EN 50291-1:2018
náhrada za LM-201A</t>
  </si>
  <si>
    <t>1357</t>
  </si>
  <si>
    <t>0138</t>
  </si>
  <si>
    <t>CS3C-1B</t>
  </si>
  <si>
    <t>BZ30</t>
  </si>
  <si>
    <t>0029</t>
  </si>
  <si>
    <t xml:space="preserve">Bezdrátový síťový zvonek
přijímač -1ks / vysílač 1ks   </t>
  </si>
  <si>
    <t>Zrušit a nahradit PH-SB10</t>
  </si>
  <si>
    <t>PH-ET14</t>
  </si>
  <si>
    <t>5,73</t>
  </si>
  <si>
    <t>Prvek pro ovládání elektrického
vytápění.</t>
  </si>
  <si>
    <t>1358</t>
  </si>
  <si>
    <t>Určeno pro regulaci elektrického vytápění jak podlahopvého, tak infra panelů.
Maximální spinací prud 16A ( 3600W).</t>
  </si>
  <si>
    <t>Určeno pro regulaci radiátorů 
s termoelektrickými ventily SEH01 NC.</t>
  </si>
  <si>
    <t>RFM- 433MHz- anténa</t>
  </si>
  <si>
    <t>RFM- 433MHz anténa</t>
  </si>
  <si>
    <t>Externí anténa RFM signálu pro větší citlivost.
Délka vodoče ca 2,5m, ukončení SMA konektor</t>
  </si>
  <si>
    <t>BT32 wifi</t>
  </si>
  <si>
    <t>6225</t>
  </si>
  <si>
    <t>Bezdrátový Termostat 
s WIFI ovládáním.</t>
  </si>
  <si>
    <t>1122</t>
  </si>
  <si>
    <t>1124</t>
  </si>
  <si>
    <t>30/1</t>
  </si>
  <si>
    <t>BZ31</t>
  </si>
  <si>
    <t>BZ31-12</t>
  </si>
  <si>
    <t>BZ31-21</t>
  </si>
  <si>
    <t>Bezdrátový zvonek
vysílač-bateriový
přijímač-230VAC</t>
  </si>
  <si>
    <t>Bezdrátový zvonek
vysílač-bateriový  2*
přijímač-230VAC  1*</t>
  </si>
  <si>
    <t>Bezdrátový zvonek
vysílač-bateriový 1*
přijímač-230VAC  2*</t>
  </si>
  <si>
    <t>0074</t>
  </si>
  <si>
    <t>TS11 WIFI THERM Profi</t>
  </si>
  <si>
    <t xml:space="preserve">
Režim -topení/chlazení/časový,časovač.
Regulace teploty podle zvoleného prgramu.
Až 16 naprogramovatelných změn v každém dni.
Indikace stavů pomocí LED.
Spíná až 16A ( 3680W).
Zvolené funkce pokračujii při výpadku WIFI.
Aplikace zdarma pro iOS,Androui a WIN10 v češtině.  
Záloha času při výpadku napájí 230VAC.</t>
  </si>
  <si>
    <t xml:space="preserve">Přijímač k BT21,BT31, </t>
  </si>
  <si>
    <t>BT005</t>
  </si>
  <si>
    <t>WIFI programovatelný termostat / časovač
s zvětšenou přesností regulace teploty.</t>
  </si>
  <si>
    <t>BZ11-12 černá</t>
  </si>
  <si>
    <t>BZ11-21 černá</t>
  </si>
  <si>
    <t>PT715-EI</t>
  </si>
  <si>
    <t>BT015</t>
  </si>
  <si>
    <t>0669</t>
  </si>
  <si>
    <t>1690</t>
  </si>
  <si>
    <t xml:space="preserve">Bezdrátový Prostorový Termostat  </t>
  </si>
  <si>
    <t>Bezdrátový termostat se samoučením kódu.
Analogové (potenciometr) provedení. 
Obousměrná FSK komunikace.
Přijímač s průchozí zásuvkou a bezpotenciálovým výstupem,
pro ovládání vytápění.</t>
  </si>
  <si>
    <t>PT715</t>
  </si>
  <si>
    <t>0668</t>
  </si>
  <si>
    <t>Programovatelný termostat 
s LED displejem 
a dotykovým ovládáním</t>
  </si>
  <si>
    <t>Programovatelný termostat 
s LED displejem 
a dotykovým ovládáním
a teplotním čidlem do podlahy.</t>
  </si>
  <si>
    <t>Týdenní/denní program- až 6 teplotních změn za den.
O-LED displej.
Itelná hystereze 0,1 až 6C.
Dotykové ( kapacitní) ovládání.
Informace o hodinách provozu.
Dětská pojistka-uzamčení kláves.
Záloha chodu hodin při výpadku 230VA až 24hodin.
Trvalé uložení všech parametrů a programů i bez napájení.</t>
  </si>
  <si>
    <t>Týdenní/denní program- až 6 teplotních změn za den.
O-LED displej.
Itelná hystereze 0,1 až 6C.
Dotykové ( kapacitní) ovládání.
Informace o hodinách provozu.
Nastavení mezních hodnot teploty podlahy.
Dětská pojistka-uzamčení kláves.
Záloha chodu hodin při výpadku 230VA až 24hodin.
Trvalé uložení všech parametrů a programů i bez napájení.</t>
  </si>
  <si>
    <t>KBT bílá</t>
  </si>
  <si>
    <t>KBT černá</t>
  </si>
  <si>
    <t>0199</t>
  </si>
  <si>
    <t>3300</t>
  </si>
  <si>
    <t>PH-Starter Pack 1</t>
  </si>
  <si>
    <t>PH-Starter Pack 2</t>
  </si>
  <si>
    <t>Startovací sada systému
POCKET HOME
1*MINI centrální jednotka
3*bezdrátová hlavice PH-HD03
1* USB napájecí kabel</t>
  </si>
  <si>
    <t>Startovací sada systému
POCKET HOME
1*MINI centrální jednotka
3*bezdrátová hlavice PH-HD23
1* USB napájecí kabel</t>
  </si>
  <si>
    <t>2700</t>
  </si>
  <si>
    <t>s vyčíslením nových recyklačních
poplatků platných od 01.11.2023</t>
  </si>
  <si>
    <t>1361</t>
  </si>
  <si>
    <t>1362</t>
  </si>
  <si>
    <t>1360</t>
  </si>
  <si>
    <t>PH-CJ-mini</t>
  </si>
  <si>
    <t>1*MINI centrální jednotka
1* USB napájecí kabel</t>
  </si>
  <si>
    <t xml:space="preserve">Samostatná PH-CJ-MINI </t>
  </si>
  <si>
    <t>0031</t>
  </si>
  <si>
    <t>770</t>
  </si>
  <si>
    <t>náhradní přijímač</t>
  </si>
  <si>
    <t>Níhradní tlačítko k zvonkům BZ31,BZ33</t>
  </si>
  <si>
    <t>náhradní přijímač k zvonkům k zvonlkům BZ31,BZ33</t>
  </si>
  <si>
    <t>0035</t>
  </si>
  <si>
    <t>0036</t>
  </si>
  <si>
    <t>náhradní tlačítko
odolné proti dešti</t>
  </si>
  <si>
    <t>NT-BZ3</t>
  </si>
  <si>
    <t>BZ31-NP</t>
  </si>
  <si>
    <t>BT730</t>
  </si>
  <si>
    <t>Popis</t>
  </si>
  <si>
    <t>990</t>
  </si>
  <si>
    <t>6730</t>
  </si>
  <si>
    <t xml:space="preserve">Bezdrátový termostat -
vysílač </t>
  </si>
  <si>
    <t>Ve spojení s přijímači BT001, BT002,BT002-A, 
BT003,BT005,PH-BP1-P9
může ovládat jak elektrické topení (infrapanely, přímotopy), 
tak i kotle na plyn nebo tuhá paliva, se vstupem ON/OFF.
Provedení bílé, zelený podsvícený LCD a designový stojánek.</t>
  </si>
  <si>
    <t>0186</t>
  </si>
  <si>
    <t>425</t>
  </si>
  <si>
    <t>Detektor CO
oxid uhelnatý
dle nové normy
EN 50291-1:2018</t>
  </si>
  <si>
    <t>EMF-2</t>
  </si>
  <si>
    <t>ZSD15</t>
  </si>
  <si>
    <t>0291</t>
  </si>
  <si>
    <t>Zaznanená spotřebu 2W až 3680W
Měří napětí sítě 230W
odběr spotřebiče v W
vypočítá spotřebu v kWh a přepočítá na peníze</t>
  </si>
  <si>
    <t>0290</t>
  </si>
  <si>
    <t>Programovatelná týdenní / denní spínací zásuvka.
Otočný LCD pro lepší zobrazení
16 časových úseků v kombinaci s 10ti kombinacemi dnů. 
Minimální časový úsek - 1 minuta.
Dlouhá záloha chodu bez napájení.
Spinaný fázový ("živý") vodič.
Do zásuvky 230V AC/16A.</t>
  </si>
  <si>
    <t>LM-218B</t>
  </si>
  <si>
    <t>0671</t>
  </si>
  <si>
    <t>0672</t>
  </si>
  <si>
    <t>0673</t>
  </si>
  <si>
    <t>0674</t>
  </si>
  <si>
    <t>PT740W-EI WIFI</t>
  </si>
  <si>
    <t>PT740B-EI WIFI</t>
  </si>
  <si>
    <t>PT741W-EI WIFI</t>
  </si>
  <si>
    <t>PT741B-EI WIFI</t>
  </si>
  <si>
    <t>WIFI termostat pro podlahovku
barva černá - displej LED</t>
  </si>
  <si>
    <t>WIFI termostat pro podlahovku
barva bílá - displej LCD</t>
  </si>
  <si>
    <t>WIFI termostat pro podlahovku
barva černá - displej LCD</t>
  </si>
  <si>
    <t>WIFI termostat pro podlahovku
barva bílá - displej LED</t>
  </si>
  <si>
    <t>PT24</t>
  </si>
  <si>
    <t>Digitální-manuální termostat</t>
  </si>
  <si>
    <t>0670</t>
  </si>
  <si>
    <t>WIFI pokový termostat pro podlahové vytápění i s podlahovým čidlem.Spiná proud až 16A. Možnost ručního i vzdáleného ovládání i programování.
Integrace do TUYA pro ovládání chytré domácnosti.
Možnost ovládání hlasovými asystenty Amazon,ALEXA,Google Assistant.</t>
  </si>
  <si>
    <t>Digitální termostat ovládaný otočením potenciometrem.
Umožnuje režim OKNO -nastavení parametrů
Korekce naměřené teploty
Jednoduché ovládání pro starší lidi.</t>
  </si>
  <si>
    <t>CS3C-4</t>
  </si>
  <si>
    <t>Časový spinač 
dvojvodičový 1W - 150W</t>
  </si>
  <si>
    <t>295</t>
  </si>
  <si>
    <t>0139</t>
  </si>
  <si>
    <t>1/24</t>
  </si>
  <si>
    <t>0033</t>
  </si>
  <si>
    <t>BZ33-MP3</t>
  </si>
  <si>
    <t>Bezdrátový zvonek s MP3</t>
  </si>
  <si>
    <t>246</t>
  </si>
  <si>
    <t>0547</t>
  </si>
  <si>
    <t>CN02C</t>
  </si>
  <si>
    <t>0539</t>
  </si>
  <si>
    <t>CN05A</t>
  </si>
  <si>
    <t>0540</t>
  </si>
  <si>
    <t>CN05B</t>
  </si>
  <si>
    <t>CN05C</t>
  </si>
  <si>
    <t>0544</t>
  </si>
  <si>
    <t>CN15F</t>
  </si>
  <si>
    <t>0546</t>
  </si>
  <si>
    <t>0545</t>
  </si>
  <si>
    <t>CN16F</t>
  </si>
  <si>
    <t>PIR čidlo nástěnné -
 místo vypínače</t>
  </si>
  <si>
    <t>PIR stropní čidlo</t>
  </si>
  <si>
    <t>PIR stropní čidlo
3*senzor</t>
  </si>
  <si>
    <t>PIR stropní čidlo
nízký profil</t>
  </si>
  <si>
    <t>PIR nástěnné
pro venkovní i vnitřní použití</t>
  </si>
  <si>
    <t>Napájení 230VAC / spotřeba méně jak 0,5W
I max 6A (proud nesmí být překročem).
Možnost spínání LED žárovek - max 600W, nebo 10ks
Detekční dosah max 6 m v příčném směru
Detekční úhel 360
Nastavitelná doba sepnutí,citlivost na pohyb a okolní osvětlení.
IP20
Pracovní teplota -20C až +40C</t>
  </si>
  <si>
    <t>NOVINKA - dvojvodičové zapojení pro spínání
LED od 1W
Spíná : ventilátory 1 - 200W 
klasické žárovky   1 - 500W 
LED                         1 - 200W
zářivky                    8 - 100W</t>
  </si>
  <si>
    <t>164</t>
  </si>
  <si>
    <t>PIR nástěnné s 
horizot.i vertikálním čidlem.
( dvojité čidlo )</t>
  </si>
  <si>
    <t>330</t>
  </si>
  <si>
    <t>Výrobek je osazen senzorem jak do dálky , tak směrem dolů. 
Neunikne tak žídný pohyb, nas který by nereagoval.
 Vhodné k umístění nad dveře.</t>
  </si>
  <si>
    <t>PIR senzor je určen pro interiél i exteriél.
Široký úhel snímání pokryje velkou plochu.</t>
  </si>
  <si>
    <t>PT44-8 STANDART</t>
  </si>
  <si>
    <t>Rozvodná svorkovnice
pro vodní podlahové vytápění.</t>
  </si>
  <si>
    <t>PT14-NP-P WIFI</t>
  </si>
  <si>
    <t>0630</t>
  </si>
  <si>
    <t>CN-Y04</t>
  </si>
  <si>
    <t>0060</t>
  </si>
  <si>
    <t>PT03 (dříve BRC)</t>
  </si>
  <si>
    <t>5,69</t>
  </si>
  <si>
    <t>MINI teploměr/vlhkoměr</t>
  </si>
  <si>
    <t>Pokojový malý DIGI teploměr a vlhkoměr</t>
  </si>
  <si>
    <t>Kouřové čidlo s WIFI komunikací</t>
  </si>
  <si>
    <t>KD-122LH  WIFI</t>
  </si>
  <si>
    <t>0535</t>
  </si>
  <si>
    <t xml:space="preserve">FOTO elektrický detektor kouře , reagující na
počínající požár, který ještě nemusí hořet , jen
 doutná. Přístroj Vám dá informaci o vznikajícím
problému na Váš mobil. </t>
  </si>
  <si>
    <t>Rozvodná  deska pro 8 kanálů
oběhové čerpdlo
kotel</t>
  </si>
  <si>
    <t>4442</t>
  </si>
  <si>
    <t>BZ39</t>
  </si>
  <si>
    <t>Bezbateriový ( kinetický) bezdrátový 
zvonek</t>
  </si>
  <si>
    <t>1939</t>
  </si>
  <si>
    <t>0023</t>
  </si>
  <si>
    <t>SEH101-NC</t>
  </si>
  <si>
    <t>termoelektrický pohon</t>
  </si>
  <si>
    <t>0024</t>
  </si>
  <si>
    <t>SEH102-NC</t>
  </si>
  <si>
    <t>Termoelektrický pohon typ NC 230V AC
Bez napětí zavřeno.
Snížený příkon 2,0 W.
Pro závit M3 × 1,5 mm.
Indikace stavu otevření.
Systém Klik-klap pro snažší nasazení.
Délka přívodního kabelu-80cm.</t>
  </si>
  <si>
    <t>CN-TH2</t>
  </si>
  <si>
    <t>Ukončen prodej
Náhrada CN16F</t>
  </si>
  <si>
    <t>BT011</t>
  </si>
  <si>
    <t>Bezdrátový Prostorový Termostat  analogový</t>
  </si>
  <si>
    <t>Termoelektrický pohon typ NC 230V AC
Bez napětí zavřeno.
Snížený příkon 2,0 W.
Pro závit M3 × 1,5 mm.
Indikace stavu otevření.
Délka přívodního kabelu-80cm.</t>
  </si>
  <si>
    <t>0649</t>
  </si>
  <si>
    <t>Obousměrná FSK komunikace.
-Analogové (jednoduché) ovládání.
-Přijímač s možností umístění do  instalační krabice.
-Spinaný FÁZOVÝ vodič 16AVAC/16A</t>
  </si>
  <si>
    <t>PT740W-NP WiFi</t>
  </si>
  <si>
    <t>PT740B-NP WiFi</t>
  </si>
  <si>
    <t>WIFI termostat pro kotle
barva černá - displej LCD</t>
  </si>
  <si>
    <t>WIFI termostat pro kotle
barva bílá - displej LCD</t>
  </si>
  <si>
    <t>677</t>
  </si>
  <si>
    <t>678</t>
  </si>
  <si>
    <t>1210</t>
  </si>
  <si>
    <t>SN121-AN</t>
  </si>
  <si>
    <t>Automaticky hlídá kvalitu vzduchu v místnosti.
Zajišťuje optimální větrání podle skutečné potřeby.
Šetří energii - větrá jen v případě pořeby.
Přispívá ke zdravějšímu vnitřnímu prostředí.
Automatická kalibrace během provozu.
Univerzální výstup 0 až 10V
Napájení   12 až 48V DC</t>
  </si>
  <si>
    <t>Prostorové čidlo CO2 ( NDIR princip)
s výstupním napětím 0 až 10V</t>
  </si>
  <si>
    <t>Nová hlavice s tichým chodem.
8 časových změn v každém dni.
Kovová montážní matice.
Možnost připojení externího čidla teploty pro lepší regulaci.
Možnost externího napájení.
Podsvícený LCD - oranžový.</t>
  </si>
  <si>
    <t xml:space="preserve">Bezdrátový termostat se samoučením kódu.
Analogové (potenciometr) provedení. 
Obousměrná FSK komunikace.
Přijímač se spinanou zásuvkou ( fáze)  až 16A
</t>
  </si>
  <si>
    <t>RJ201 WIFI</t>
  </si>
  <si>
    <t>4404</t>
  </si>
  <si>
    <t>dva na sobě nezávislé kanály
volba režimu topení / chlazení
Po nastavení funguje i bez připojení k WIFI
až 32 změn na každý den
výstupy bezpotenciální 10A dle AC1
sledování hodin provozu
teplotní nebo časový režim</t>
  </si>
  <si>
    <t>Dvoukanálový WIFi
termostat / časovač.</t>
  </si>
  <si>
    <t>cena od
01.07.2026</t>
  </si>
  <si>
    <t>1345</t>
  </si>
  <si>
    <t>1366</t>
  </si>
  <si>
    <t>PH-WS04-3 230VAC</t>
  </si>
  <si>
    <t>PH-WS04-10 5VDC</t>
  </si>
  <si>
    <t>PH-WS04-4 5VDC</t>
  </si>
  <si>
    <t>1367</t>
  </si>
  <si>
    <t>Přijímač na DIN - 4 kanály</t>
  </si>
  <si>
    <t>Přijímač na DIN - 3 kanály</t>
  </si>
  <si>
    <t>Přijímač na DIN - 10 kanálů</t>
  </si>
  <si>
    <t>4Kanálový sRF spinač
napájení 5VDC</t>
  </si>
  <si>
    <t>3 kanálový RF spinač
napájení 230VAC</t>
  </si>
  <si>
    <t>10 kanálový RF apinač
napájení 5VDC</t>
  </si>
  <si>
    <t>BT722 WIFI</t>
  </si>
  <si>
    <t>Bezdrátový termosta s možností
vzdáleného ovládáná přes internet.
Kromě bezdrátového čidla umožňuje připojit i drátové.
3 typy regulace: 
a) podle bezdrátového čidla
b) podle připojeného drátového čidlac
c) podle bezdrátového čidla s hlídáním max teploty drátového čidla .</t>
  </si>
  <si>
    <t>6797</t>
  </si>
  <si>
    <t>SN130</t>
  </si>
  <si>
    <t>5</t>
  </si>
  <si>
    <t>Zapne odsávání při zvýšené vlhkosti.
Kvalitní provedení řízené mikroprocesorem.
Napájení 230VAC
Výstup-bezpotenciálový kontakt 10A dle AC1</t>
  </si>
  <si>
    <t>Programovatelný digitální týdenní termostat pro:
podlahové topení,
přímotopy,
sálavé panely.   
Výstup - relé 230V AC/16A bezpotencálový kontakt</t>
  </si>
  <si>
    <t>Náhradní tlačítko ke zvonkům:
DZ1, BBZ5, UBZ4, BZ3, BZ6, BZ7, BZ8</t>
  </si>
  <si>
    <t>ANTIVANDAL kryt</t>
  </si>
  <si>
    <t>0079</t>
  </si>
  <si>
    <t>ELBO-073 WIFI</t>
  </si>
  <si>
    <t>WIFI bazénový alarm</t>
  </si>
  <si>
    <t>Bezdrátové spojení bazén - siréna
Nezávislé na výšce vodní hladiny
Možnost nastavení citlivosti na pohyb</t>
  </si>
  <si>
    <t>Elektronické monitorovací zařízení, které detekuje pohyb vodní hladiny, např. při pádu dítěte nebo zvířete do vody a zasílá upozornění na mobil.</t>
  </si>
  <si>
    <t>Zbožís se sníženou slevou o 50%</t>
  </si>
  <si>
    <t>Zboží se standardní slevou</t>
  </si>
  <si>
    <t xml:space="preserve">WS300
systém bezdrátového ovládání
      </t>
  </si>
  <si>
    <r>
      <t>Zásuvka nemá volbu časových programů.
Digitálně nastavitelná teplota 3 až 39</t>
    </r>
    <r>
      <rPr>
        <sz val="12"/>
        <rFont val="Arial"/>
        <family val="2"/>
        <charset val="238"/>
      </rPr>
      <t>°</t>
    </r>
    <r>
      <rPr>
        <sz val="12"/>
        <rFont val="Arial CE"/>
        <family val="2"/>
        <charset val="238"/>
      </rPr>
      <t>C.
Vhodná do prostor, kde požadujeme jednu stálou teplotu nebo hlídání místnosti proti promrznutí.</t>
    </r>
  </si>
  <si>
    <r>
      <t>Léty ověřená kvalita :-)</t>
    </r>
    <r>
      <rPr>
        <sz val="12"/>
        <rFont val="Arial CE"/>
        <family val="2"/>
        <charset val="238"/>
      </rPr>
      <t xml:space="preserve">
Bezdrátový programovatelný termostat pro plynové kotle.
Obousměrná FSK komunikace.
Přijímač s průchozí zásuvkou a bezpotenciálovým výstupem.</t>
    </r>
  </si>
  <si>
    <r>
      <t xml:space="preserve">Bezdrátový programovatelný digitální termostat 
s PI, PID, HYS regulací a dalšími nadstandartními funkcemi. 
</t>
    </r>
    <r>
      <rPr>
        <sz val="12"/>
        <rFont val="Arial CE"/>
        <charset val="238"/>
      </rPr>
      <t>GST modul interní, pro vzdálené ovládání SMS zprávami.
Alarmové hlášení při překročení limitních hodnot topení.</t>
    </r>
  </si>
  <si>
    <r>
      <t>Ve spojení s přijímači BPT001, BPT002, BPT003,
může ovládat jak elektrické topení (infrapanely,přímotopy), 
tak i kotle na plyn nebo tuhá paliva.</t>
    </r>
    <r>
      <rPr>
        <sz val="12"/>
        <color indexed="10"/>
        <rFont val="Arial CE"/>
        <charset val="238"/>
      </rPr>
      <t>.</t>
    </r>
    <r>
      <rPr>
        <sz val="12"/>
        <rFont val="Arial CE"/>
        <family val="2"/>
        <charset val="238"/>
      </rPr>
      <t xml:space="preserve">
Provedení antracit, zelený podsvícený LCD a designový stojánek.</t>
    </r>
  </si>
  <si>
    <r>
      <t>Bezdrátový termostat (vysílač) se samoučením kódu. 
Obousměrná FSK komunikace.
Jednoduché analogové (mechanické) ovládání.
Automatický noční útlum po dobu 8 hodin se snížením teploty o 3</t>
    </r>
    <r>
      <rPr>
        <sz val="12"/>
        <rFont val="Arial"/>
        <family val="2"/>
        <charset val="238"/>
      </rPr>
      <t>°</t>
    </r>
    <r>
      <rPr>
        <sz val="12"/>
        <rFont val="Arial CE"/>
        <family val="2"/>
        <charset val="238"/>
      </rPr>
      <t>C.</t>
    </r>
  </si>
  <si>
    <r>
      <t>Bezdrátový termostat (vysílač) se samoučením kódů.
Obousměrná FSK komunikace.
Nastavení hystereze 0,1</t>
    </r>
    <r>
      <rPr>
        <sz val="12"/>
        <rFont val="Arial"/>
        <family val="2"/>
        <charset val="238"/>
      </rPr>
      <t>°</t>
    </r>
    <r>
      <rPr>
        <sz val="12"/>
        <rFont val="Arial CE"/>
        <family val="2"/>
        <charset val="238"/>
      </rPr>
      <t>C až 1,5°C.
Počet nastavitelných teplot a změn - 6 v každém dni.
Na každý den možnost jiného programu.</t>
    </r>
  </si>
  <si>
    <r>
      <t>Zdokonalená verze</t>
    </r>
    <r>
      <rPr>
        <sz val="12"/>
        <color indexed="8"/>
        <rFont val="Arial CE"/>
        <charset val="238"/>
      </rPr>
      <t xml:space="preserve"> BPT220</t>
    </r>
    <r>
      <rPr>
        <sz val="12"/>
        <rFont val="Arial CE"/>
        <family val="2"/>
        <charset val="238"/>
      </rPr>
      <t>.
Doplněno o volbu typu regulace - hystereze nebo PID.
Zámek a kód kláves.
Možnost připojení GSM modulu pro vzdálené ovládání.</t>
    </r>
  </si>
  <si>
    <r>
      <t>Zapne oběhové čerpadlo po dosažení teplotního rozdílu.
Vhodné pro řízení dobíjení AKU nádrže u vodních</t>
    </r>
    <r>
      <rPr>
        <sz val="12"/>
        <color indexed="10"/>
        <rFont val="Arial CE"/>
        <charset val="238"/>
      </rPr>
      <t xml:space="preserve"> </t>
    </r>
    <r>
      <rPr>
        <sz val="12"/>
        <color indexed="8"/>
        <rFont val="Arial CE"/>
        <charset val="238"/>
      </rPr>
      <t>solárek</t>
    </r>
    <r>
      <rPr>
        <sz val="12"/>
        <rFont val="Arial CE"/>
        <family val="2"/>
        <charset val="238"/>
      </rPr>
      <t xml:space="preserve"> nebo 
kotlů na tuhá paliva.
Spínací prvek relé - 230V AC/10A.</t>
    </r>
  </si>
  <si>
    <r>
      <t xml:space="preserve">Přijímač - zvonek.
Lze využít v kombinaci s vysílači jako zvonek, indikátor průchodu nebo otevření dveří, okna.
Přístroj lze ovládat více </t>
    </r>
    <r>
      <rPr>
        <sz val="12"/>
        <color indexed="8"/>
        <rFont val="Arial CE"/>
        <charset val="238"/>
      </rPr>
      <t>vysílači</t>
    </r>
    <r>
      <rPr>
        <sz val="12"/>
        <rFont val="Arial CE"/>
        <family val="2"/>
        <charset val="238"/>
      </rPr>
      <t xml:space="preserve">. </t>
    </r>
  </si>
  <si>
    <r>
      <t>Přijímač - siréna
Lze využít v kombinaci s vysílači jako zvonek, indikátor průchodu nebo otevření dveří, okna.
Přístroj lze ovládat více</t>
    </r>
    <r>
      <rPr>
        <sz val="12"/>
        <color indexed="8"/>
        <rFont val="Arial CE"/>
        <charset val="238"/>
      </rPr>
      <t xml:space="preserve"> vysílači</t>
    </r>
    <r>
      <rPr>
        <sz val="12"/>
        <rFont val="Arial CE"/>
        <family val="2"/>
        <charset val="238"/>
      </rPr>
      <t xml:space="preserve">. </t>
    </r>
  </si>
  <si>
    <r>
      <t>Pohybové čidlo v designu spínačů VENUS.
3 vodičové zapojení - výstup relé 10 A.
Úhel snímání - 180</t>
    </r>
    <r>
      <rPr>
        <sz val="12"/>
        <rFont val="Arial"/>
        <family val="2"/>
        <charset val="238"/>
      </rPr>
      <t>°</t>
    </r>
    <r>
      <rPr>
        <sz val="12"/>
        <rFont val="Arial CE"/>
        <family val="2"/>
        <charset val="238"/>
      </rPr>
      <t>, dosah 2-12 m, čidlo denního světla.</t>
    </r>
  </si>
  <si>
    <r>
      <t>Prodlouží dosah až o 100% (pro zvonky BZ9</t>
    </r>
    <r>
      <rPr>
        <sz val="12"/>
        <rFont val="Arial CE"/>
        <charset val="238"/>
      </rPr>
      <t>00</t>
    </r>
    <r>
      <rPr>
        <sz val="12"/>
        <rFont val="Arial CE"/>
        <family val="2"/>
        <charset val="238"/>
      </rPr>
      <t>).</t>
    </r>
  </si>
  <si>
    <r>
      <t xml:space="preserve">Spínač - 16A/230V AC.
</t>
    </r>
    <r>
      <rPr>
        <sz val="12"/>
        <color indexed="8"/>
        <rFont val="Arial CE"/>
        <charset val="238"/>
      </rPr>
      <t xml:space="preserve">Spínaná fáze. </t>
    </r>
  </si>
  <si>
    <r>
      <t xml:space="preserve">PH-SB10
</t>
    </r>
    <r>
      <rPr>
        <sz val="12"/>
        <rFont val="Arial CE"/>
        <charset val="238"/>
      </rPr>
      <t>PH-WS10-starší značení.</t>
    </r>
  </si>
  <si>
    <t>Zvonek, který nepotřebuje u bezdrátového, 
tlačítka baterii. 
Dosak až 200m
36 melodií
nastavitelná  hlasitost
tlačítko s IP64
Přijímač do zásuvky.
Systém samoučení kódů.</t>
  </si>
  <si>
    <t>WIFI pokový termostat pro s galvanicky odděleným kontaktem, pro spínání plynových i elektrických kotlů .Spiná proud až 10A. Možnost ručního i vzdáleného ovládání i programování.
Integrace do TUYA pro ovládání chytré domácnosti.
Možnost ovládání hlasovými asystenty Amazon,ALEXA,Google Assistant.</t>
  </si>
  <si>
    <r>
      <t xml:space="preserve">Přijímač - napájení 230V AC / spotřeba &lt; 0,3VA
</t>
    </r>
    <r>
      <rPr>
        <sz val="12"/>
        <rFont val="Arial CE"/>
        <charset val="238"/>
      </rPr>
      <t>Zvuk - volitelná MP3 melodie + silná světelná signalizace</t>
    </r>
    <r>
      <rPr>
        <sz val="12"/>
        <rFont val="Arial CE"/>
        <family val="2"/>
        <charset val="238"/>
      </rPr>
      <t xml:space="preserve">
Dosah na volné ploše</t>
    </r>
    <r>
      <rPr>
        <sz val="12"/>
        <rFont val="Arial CE"/>
        <charset val="238"/>
      </rPr>
      <t xml:space="preserve"> 280 m.</t>
    </r>
    <r>
      <rPr>
        <sz val="12"/>
        <rFont val="Arial CE"/>
        <family val="2"/>
        <charset val="238"/>
      </rPr>
      <t xml:space="preserve">
Regulace hlasitosti ve 4 úrovních- 0  až 90dBm
Vysílač -IPX4 pro venkovní použití.
Baterie 3V   CR2032 je součástí balení.
Sklíčko pro jmenovku.</t>
    </r>
  </si>
  <si>
    <t>Digitální detektor CO s zobrazením hodnoty 
barevnými LED 
a zvukovou výstrahou.
Všechny popisy na krabičce v češtině.
Indikace ukončení životnosti čidla
Napájení bateriové 3*1,V tužka ( baterie součástí balení ).
Životnost senzoru 10 roků s zvukovou indikací.</t>
  </si>
  <si>
    <t>Starovací sada pro úsporu energie pro teplovodní vytápění.
Kompletní regulace vytápění s rychlou návratností vložených
prostředků, díky dokonaké regulaci vytápění. 
Sada obsahuje 3ks hlavic PH-HD03, malou centrální jednotku
a připojovací kabel USB/USB-C pro připojení napájecího adaptéru 
(ten není součástí balení).
Při doplnění o přijímač kotle ( PH-PKXX ) je možné ovládat kotle
jedinečnou funcí v závislosti na požadavku topení jednotlivých místností.
 Systém  lez dopňovat o další prvky PH až do počtu 12.</t>
  </si>
  <si>
    <t>Starovací sada pro úsporu enrgie pro teplovodní vytápění.
Kompletní regulace vytápění s rychlou návratností vložených
prostředků, díky dokonaké regulaci vytápění. 
Sada obsahuje 3ks hlavic PH-HD03, malou centrální jednotku
a připojovací kabel USB/USB-C pro připojení napájecího adaptéru 
(ten není součástí balení).
Při doplnění o přijímač kotle ( PH-PKXX ) je možné ovládat kotele
jedinčnou funcí v závislosti na požadavku topení jednotlivých místností.
 Systém  lez dopňovat o další prvky PH až do počtu 12.</t>
  </si>
  <si>
    <r>
      <t>Indikační přístroj pro profesionály i kutily.
Podle výšky (počtu) svítivých LED indikuje rušení nebo vysílání
na frekvenc</t>
    </r>
    <r>
      <rPr>
        <sz val="12"/>
        <rFont val="Arial CE"/>
        <charset val="238"/>
      </rPr>
      <t>i 433,92 MHz.</t>
    </r>
  </si>
  <si>
    <t>Varianta s bezšroubovou svorkou
a novou elektronikou umožňující spínat
zátěže již od 1W LED sítidel a vantilátorů.</t>
  </si>
  <si>
    <r>
      <t xml:space="preserve">Nejcitlivější přístroj na trhu.
Měří U,I,cos fi, P, počítá hodnotu spotřebované energie.
</t>
    </r>
    <r>
      <rPr>
        <sz val="12"/>
        <rFont val="Arial"/>
        <family val="2"/>
        <charset val="238"/>
      </rPr>
      <t>Zaznamená již odběr 0,2W.</t>
    </r>
  </si>
  <si>
    <t>Digitální detektor CO s zobrazením hodnoty  
a zvukovou výstrahou.
Zobrazení teploty v místnosti.
Všechny popisy na krabičce v češtině.
Indikace ukončení životnosti čidla
Napájení bateriové 3*1,V tužka ( baterie součástí balení ).
Životnost senzoru 10 roků s zvukovou indikací.</t>
  </si>
  <si>
    <t>Digitální zásuvka s externím čidlem teploty 
v délce 160cm.
Vhodné nejen pro regulaci teploty v místnostech
ale i pro například terária.
Pro větší bezpečnost je použit galvanicky oddělený zdroj
a čidlo s dvojitou izolací.</t>
  </si>
  <si>
    <t>Léty ověřená kvalita  :-)
Možnost volby hystereze 0°C až 1,5°C.
TEST spínání kotle.
Každý den v týdnu jiný program, 6 změn a 6 teplot v každém dni. 
režim dovolené až 99 dní.
Paměť EEPROM pro uchování programu i bez baterií.</t>
  </si>
  <si>
    <r>
      <t xml:space="preserve">Prostorový termostat
 + termoventil </t>
    </r>
    <r>
      <rPr>
        <sz val="12"/>
        <color indexed="10"/>
        <rFont val="Arial CE"/>
        <charset val="238"/>
      </rPr>
      <t>SEH01-230VAC</t>
    </r>
  </si>
  <si>
    <t>Bezdrátový Termostat BT32 doplněný o WIFI modul.
Možnost nastavení teplot na dálku, zjištění aktuálních 
teplot a zapnutí (vypnutí) kotle.
Termostat sám pošle varovnou SMS zprávu, při překročení
limitních teplot.
Aplikace zdarma pro:WIN10, Android, iOS
https://www.elektrobock.cz/bezdratovy-termostat-s-wifi-modulem/p1799</t>
  </si>
  <si>
    <r>
      <t xml:space="preserve">Bezdrátový regulátor
 s </t>
    </r>
    <r>
      <rPr>
        <sz val="12"/>
        <rFont val="Arial CE"/>
        <charset val="238"/>
      </rPr>
      <t>OpenTherm komunikací OT+</t>
    </r>
  </si>
  <si>
    <r>
      <t xml:space="preserve">Bezdrátový regulátor
 s </t>
    </r>
    <r>
      <rPr>
        <sz val="12"/>
        <rFont val="Arial CE"/>
        <charset val="238"/>
      </rPr>
      <t>OpenTherm komunikací OT+
a WIFI ovládáním.</t>
    </r>
  </si>
  <si>
    <t>Nápájecí zdroj do zásuvky.  
Výstup JACK 3mm.
230V AC/OUT 5V DC 1,5A.</t>
  </si>
  <si>
    <r>
      <t xml:space="preserve">Pro výrobky EOB:
</t>
    </r>
    <r>
      <rPr>
        <sz val="12"/>
        <rFont val="Arial CE"/>
        <charset val="238"/>
      </rPr>
      <t>BZ5, BZ52, BZ3-S, BZ3-P,BZ6, BZ7, BZ8, BZ11, BZ12, BZ13
DZ1, DZ1-2, DZ2-1, WS101.</t>
    </r>
  </si>
  <si>
    <r>
      <t xml:space="preserve">Vysílač je určen k montáži pod tlačítko,
např. do instalační krabice KU68.
použití pro bezdrátové zvonky typpů:
</t>
    </r>
    <r>
      <rPr>
        <sz val="12"/>
        <rFont val="Arial CE"/>
        <charset val="238"/>
      </rPr>
      <t>DZ1,DZ2, BBZ5,BBZ52 UBZ4, BZ3, BZ6, BZ7, BZ8, BZ11,BZ12</t>
    </r>
    <r>
      <rPr>
        <sz val="12"/>
        <rFont val="Arial CE"/>
        <family val="2"/>
        <charset val="238"/>
      </rPr>
      <t xml:space="preserve">
</t>
    </r>
  </si>
  <si>
    <r>
      <t xml:space="preserve">Přijímač na DIN lištu 
</t>
    </r>
    <r>
      <rPr>
        <sz val="12"/>
        <color indexed="10"/>
        <rFont val="Arial CE"/>
        <charset val="238"/>
      </rPr>
      <t>Un-230VAC</t>
    </r>
    <r>
      <rPr>
        <sz val="12"/>
        <rFont val="Arial CE"/>
        <family val="2"/>
        <charset val="238"/>
      </rPr>
      <t xml:space="preserve">
</t>
    </r>
    <r>
      <rPr>
        <sz val="12"/>
        <color indexed="10"/>
        <rFont val="Arial CE"/>
        <charset val="238"/>
      </rPr>
      <t>3 kanálový</t>
    </r>
  </si>
  <si>
    <r>
      <t>Pro časté spínání</t>
    </r>
    <r>
      <rPr>
        <sz val="12"/>
        <rFont val="Arial CE"/>
        <family val="2"/>
        <charset val="238"/>
      </rPr>
      <t xml:space="preserve">
Schopnost spínat velké náběhové proudy. 
I trvalý až 16 A.
I &lt; 20 ms až 100 A.
</t>
    </r>
    <r>
      <rPr>
        <sz val="12"/>
        <rFont val="Arial"/>
        <family val="2"/>
        <charset val="238"/>
      </rPr>
      <t>Záruka 5 let.</t>
    </r>
  </si>
  <si>
    <r>
      <t xml:space="preserve">Detekční úhel 360° při montáži na strop.
</t>
    </r>
    <r>
      <rPr>
        <sz val="12"/>
        <rFont val="Arial CE"/>
        <charset val="238"/>
      </rPr>
      <t>3 senzory pro kruhové snímání</t>
    </r>
    <r>
      <rPr>
        <sz val="12"/>
        <rFont val="Arial CE"/>
        <family val="2"/>
        <charset val="238"/>
      </rPr>
      <t xml:space="preserve">
Trvalý poud až 16A
Určeno pro vnitřní montáž IP42
Použitý plast ABS</t>
    </r>
  </si>
  <si>
    <r>
      <t>Pro časté spínání.</t>
    </r>
    <r>
      <rPr>
        <sz val="12"/>
        <rFont val="Arial CE"/>
        <family val="2"/>
        <charset val="238"/>
      </rPr>
      <t xml:space="preserve">
Schopnost spínat velké náběhové proudy.
I trvalý až 16 A.
</t>
    </r>
    <r>
      <rPr>
        <sz val="12"/>
        <rFont val="Arial CE"/>
        <charset val="238"/>
      </rPr>
      <t>Záruka 5 let.</t>
    </r>
    <r>
      <rPr>
        <sz val="12"/>
        <rFont val="Arial CE"/>
        <family val="2"/>
        <charset val="238"/>
      </rPr>
      <t xml:space="preserve">
I &lt; 20 ms až 100 A.
</t>
    </r>
    <r>
      <rPr>
        <sz val="12"/>
        <rFont val="Arial CE"/>
        <charset val="238"/>
      </rPr>
      <t>3 senzory pro kruhové snímání.</t>
    </r>
  </si>
  <si>
    <r>
      <t xml:space="preserve">Pro časté spínání.
Schopnost spínat velké náběhové proudy u kapacitních zátěží.
I trvalý až 16 A.
</t>
    </r>
    <r>
      <rPr>
        <sz val="12"/>
        <rFont val="Arial CE"/>
        <charset val="238"/>
      </rPr>
      <t>Záruka 5 let.</t>
    </r>
    <r>
      <rPr>
        <sz val="12"/>
        <rFont val="Arial CE"/>
        <family val="2"/>
        <charset val="238"/>
      </rPr>
      <t xml:space="preserve">
I &lt; 20 ms až 100 A.
3 senzory pro kruhové snímání. Optimalizace spínání.</t>
    </r>
  </si>
  <si>
    <r>
      <t xml:space="preserve">Přijímač - napájení 230V AC / spotřeba &lt; 1VA
</t>
    </r>
    <r>
      <rPr>
        <sz val="12"/>
        <rFont val="Arial CE"/>
        <charset val="238"/>
      </rPr>
      <t>Zvuk - 16 Melodií (jedna zvolitelná)</t>
    </r>
    <r>
      <rPr>
        <sz val="12"/>
        <rFont val="Arial CE"/>
        <family val="2"/>
        <charset val="238"/>
      </rPr>
      <t xml:space="preserve">
Dosah na volné ploše</t>
    </r>
    <r>
      <rPr>
        <sz val="12"/>
        <rFont val="Arial CE"/>
        <charset val="238"/>
      </rPr>
      <t xml:space="preserve"> 200 m</t>
    </r>
    <r>
      <rPr>
        <sz val="12"/>
        <rFont val="Arial CE"/>
        <family val="2"/>
        <charset val="238"/>
      </rPr>
      <t>, dosah v zástavbě cca 25 m.
Regulace hlasitosti.
Systém autonatického učení kódů ( AS ).
Světelná indikace na vysílači. 
Sklíčko pro jmenovku.</t>
    </r>
  </si>
  <si>
    <r>
      <t xml:space="preserve">Přijímač - napájení 230V AC / spotřeba &lt; 1VA
</t>
    </r>
    <r>
      <rPr>
        <sz val="12"/>
        <rFont val="Arial CE"/>
        <charset val="238"/>
      </rPr>
      <t>Zvuk - 56 Melodií (jedna zvolitelná)</t>
    </r>
    <r>
      <rPr>
        <sz val="12"/>
        <rFont val="Arial CE"/>
        <family val="2"/>
        <charset val="238"/>
      </rPr>
      <t xml:space="preserve">
Dosah na volné ploše</t>
    </r>
    <r>
      <rPr>
        <sz val="12"/>
        <rFont val="Arial CE"/>
        <charset val="238"/>
      </rPr>
      <t xml:space="preserve"> 180 m</t>
    </r>
    <r>
      <rPr>
        <sz val="12"/>
        <rFont val="Arial CE"/>
        <family val="2"/>
        <charset val="238"/>
      </rPr>
      <t xml:space="preserve">, dosah v zástavbě cca 25 m.
Regulace hlasitosti ve 4 úrovních
</t>
    </r>
    <r>
      <rPr>
        <sz val="12"/>
        <rFont val="Arial CE"/>
        <charset val="238"/>
      </rPr>
      <t>Vysílač odolný proti dešti-IP54</t>
    </r>
    <r>
      <rPr>
        <sz val="12"/>
        <rFont val="Arial CE"/>
        <family val="2"/>
        <charset val="238"/>
      </rPr>
      <t xml:space="preserve">
Světelná indikace na vysílači. 
Sklíčko pro jmenovku.</t>
    </r>
  </si>
  <si>
    <r>
      <t xml:space="preserve">Přijímač - napájení 230V AC / spotřeba &lt; 0,3VA
</t>
    </r>
    <r>
      <rPr>
        <sz val="12"/>
        <rFont val="Arial CE"/>
        <charset val="238"/>
      </rPr>
      <t>Zvuk - 56 Melodií (jedna zvolitelná) + silná světelná signalizace</t>
    </r>
    <r>
      <rPr>
        <sz val="12"/>
        <rFont val="Arial CE"/>
        <family val="2"/>
        <charset val="238"/>
      </rPr>
      <t xml:space="preserve">
Dosah na volné ploše</t>
    </r>
    <r>
      <rPr>
        <sz val="12"/>
        <rFont val="Arial CE"/>
        <charset val="238"/>
      </rPr>
      <t xml:space="preserve"> 280 m.</t>
    </r>
    <r>
      <rPr>
        <sz val="12"/>
        <rFont val="Arial CE"/>
        <family val="2"/>
        <charset val="238"/>
      </rPr>
      <t xml:space="preserve">
Regulace hlasitosti ve 4 úrovních- 0  až 90dBm
Vysílač -IPX4 pro venkovní použití.
Baterie 3V   CR2032 je součástí balení.
Sklíčko pro jmenovku.</t>
    </r>
  </si>
  <si>
    <r>
      <t xml:space="preserve">Přijímač - napájení 230V AC / spotřeba &lt; 0,3VA
</t>
    </r>
    <r>
      <rPr>
        <sz val="12"/>
        <rFont val="Arial CE"/>
        <charset val="238"/>
      </rPr>
      <t>Zvuk - volitelná MP3 melodie + silná světelná signalizace</t>
    </r>
    <r>
      <rPr>
        <sz val="12"/>
        <rFont val="Arial CE"/>
        <family val="2"/>
        <charset val="238"/>
      </rPr>
      <t xml:space="preserve">
Dosah na volné ploše</t>
    </r>
    <r>
      <rPr>
        <sz val="12"/>
        <rFont val="Arial CE"/>
        <charset val="238"/>
      </rPr>
      <t xml:space="preserve"> 200 m.</t>
    </r>
    <r>
      <rPr>
        <sz val="12"/>
        <rFont val="Arial CE"/>
        <family val="2"/>
        <charset val="238"/>
      </rPr>
      <t xml:space="preserve">
Regulace hlasitosti ve 4 úrovních- 0  až 90dBm
Vysílač -IPX4 pro venkovní použití.
Baterie 3V   CR2032 je součástí balení.
Sklíčko pro jmenovku.</t>
    </r>
  </si>
  <si>
    <r>
      <t xml:space="preserve">Přijímač - napájení 230V AC / spotřeba &lt; 0,3VA
</t>
    </r>
    <r>
      <rPr>
        <sz val="12"/>
        <rFont val="Arial CE"/>
        <charset val="238"/>
      </rPr>
      <t>Zvuk - 56 Melodií (jedna zvolitelná)</t>
    </r>
    <r>
      <rPr>
        <sz val="12"/>
        <rFont val="Arial CE"/>
        <family val="2"/>
        <charset val="238"/>
      </rPr>
      <t xml:space="preserve">
Dosah na volné ploše</t>
    </r>
    <r>
      <rPr>
        <sz val="12"/>
        <rFont val="Arial CE"/>
        <charset val="238"/>
      </rPr>
      <t xml:space="preserve"> 180 m</t>
    </r>
    <r>
      <rPr>
        <sz val="12"/>
        <rFont val="Arial CE"/>
        <family val="2"/>
        <charset val="238"/>
      </rPr>
      <t>, dosah v zástavbě cca 25 m.
Regulace hlasitosti ve 4 úrovních- 0  až 90dBm
Vysílač -IPX4 pro venkovní použití.
Baterie 3V   CR2032 je součástí balení.
Sklíčko pro jmenovku.</t>
    </r>
  </si>
  <si>
    <r>
      <t xml:space="preserve">Zvonek pro profesionály.
</t>
    </r>
    <r>
      <rPr>
        <sz val="12"/>
        <rFont val="Arial CE"/>
        <charset val="238"/>
      </rPr>
      <t xml:space="preserve">Dosah až 300 m na volné ploše.
</t>
    </r>
    <r>
      <rPr>
        <sz val="12"/>
        <color rgb="FFFF0000"/>
        <rFont val="Arial CE"/>
        <charset val="238"/>
      </rPr>
      <t>Skutečné zazvonění je indikováno na tlačíku rozsvícením LED</t>
    </r>
    <r>
      <rPr>
        <sz val="12"/>
        <rFont val="Arial CE"/>
        <family val="2"/>
        <charset val="238"/>
      </rPr>
      <t xml:space="preserve">
FSK - obousměrná komunikace.
Zvuk - gong. </t>
    </r>
  </si>
  <si>
    <r>
      <t xml:space="preserve">Zvonek pro profesionály.
</t>
    </r>
    <r>
      <rPr>
        <sz val="12"/>
        <rFont val="Arial CE"/>
        <charset val="238"/>
      </rPr>
      <t xml:space="preserve">Dosah až 300 m na volné ploše.
</t>
    </r>
    <r>
      <rPr>
        <sz val="12"/>
        <color rgb="FFFF0000"/>
        <rFont val="Arial CE"/>
        <charset val="238"/>
      </rPr>
      <t>Skutečné zazvonění je indikováno na tlačíku rozsvícením LED</t>
    </r>
    <r>
      <rPr>
        <sz val="12"/>
        <rFont val="Arial CE"/>
        <family val="2"/>
        <charset val="238"/>
      </rPr>
      <t xml:space="preserve">
FSK - obousměrná komunikace.
Zvuk - výběr 5 typů sirén, hlasitost &gt; 95 dB </t>
    </r>
  </si>
  <si>
    <r>
      <t xml:space="preserve">Napájení 230V AC.
Výběr ze tří tónů gongu.
</t>
    </r>
    <r>
      <rPr>
        <sz val="12"/>
        <rFont val="Arial CE"/>
        <charset val="238"/>
      </rPr>
      <t>Dosah až 300 m na volné ploše.</t>
    </r>
  </si>
  <si>
    <r>
      <t xml:space="preserve">Napájení 230V AC.
Výběr ze tří tónů sirény.
</t>
    </r>
    <r>
      <rPr>
        <sz val="12"/>
        <rFont val="Arial CE"/>
        <charset val="238"/>
      </rPr>
      <t>Dosah až 300 m na volné ploše.</t>
    </r>
  </si>
  <si>
    <t xml:space="preserve">    HOME CONTROL
chytré  a cenově výhodné sety,
pro elektrické i teplovodní vytápění 
</t>
  </si>
  <si>
    <t>USB
WIFI
ETHERNET
RF 433MHz
+ GST</t>
  </si>
  <si>
    <r>
      <t xml:space="preserve">Určeno pro skupinové ovládání hlavic
</t>
    </r>
    <r>
      <rPr>
        <sz val="12"/>
        <rFont val="Arial CE"/>
        <charset val="238"/>
      </rPr>
      <t>PH-HD03,PHhd23</t>
    </r>
  </si>
  <si>
    <t xml:space="preserve">   Drátové i Bezdrátové Zvonky
</t>
  </si>
</sst>
</file>

<file path=xl/styles.xml><?xml version="1.0" encoding="utf-8"?>
<styleSheet xmlns="http://schemas.openxmlformats.org/spreadsheetml/2006/main">
  <numFmts count="3">
    <numFmt numFmtId="164" formatCode="#,##0\ &quot;Kč&quot;"/>
    <numFmt numFmtId="165" formatCode="#,##0.00\ &quot;Kč&quot;"/>
    <numFmt numFmtId="166" formatCode="000\ 00"/>
  </numFmts>
  <fonts count="44"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 CE"/>
      <family val="2"/>
      <charset val="238"/>
    </font>
    <font>
      <sz val="12"/>
      <name val="??"/>
      <charset val="134"/>
    </font>
    <font>
      <sz val="12"/>
      <name val="Arial CE"/>
      <family val="2"/>
      <charset val="238"/>
    </font>
    <font>
      <b/>
      <i/>
      <sz val="12"/>
      <name val="Arial CE"/>
      <family val="2"/>
      <charset val="238"/>
    </font>
    <font>
      <b/>
      <sz val="12"/>
      <name val="Arial CE"/>
      <family val="2"/>
      <charset val="238"/>
    </font>
    <font>
      <b/>
      <sz val="12"/>
      <name val="Arial CE"/>
      <charset val="238"/>
    </font>
    <font>
      <b/>
      <sz val="10"/>
      <name val="Arial CE"/>
      <charset val="238"/>
    </font>
    <font>
      <sz val="12"/>
      <name val="Arial CE"/>
      <charset val="238"/>
    </font>
    <font>
      <sz val="10"/>
      <name val="Arial CE"/>
      <charset val="238"/>
    </font>
    <font>
      <sz val="8"/>
      <color indexed="81"/>
      <name val="Tahoma"/>
      <family val="2"/>
      <charset val="238"/>
    </font>
    <font>
      <b/>
      <sz val="8"/>
      <color indexed="81"/>
      <name val="Tahoma"/>
      <family val="2"/>
      <charset val="238"/>
    </font>
    <font>
      <sz val="10"/>
      <name val="Arial"/>
      <family val="2"/>
      <charset val="238"/>
    </font>
    <font>
      <b/>
      <sz val="16"/>
      <name val="Arial CE"/>
      <charset val="238"/>
    </font>
    <font>
      <sz val="14"/>
      <name val="Arial CE"/>
      <charset val="238"/>
    </font>
    <font>
      <u/>
      <sz val="10"/>
      <color indexed="12"/>
      <name val="Arial CE"/>
      <charset val="238"/>
    </font>
    <font>
      <b/>
      <sz val="8"/>
      <name val="Arial CE"/>
      <charset val="238"/>
    </font>
    <font>
      <b/>
      <sz val="14"/>
      <name val="Arial CE"/>
      <charset val="238"/>
    </font>
    <font>
      <sz val="8"/>
      <name val="Arial CE"/>
      <charset val="238"/>
    </font>
    <font>
      <sz val="12"/>
      <color indexed="8"/>
      <name val="Arial CE"/>
      <family val="2"/>
      <charset val="238"/>
    </font>
    <font>
      <sz val="12"/>
      <color indexed="10"/>
      <name val="Arial CE"/>
      <charset val="238"/>
    </font>
    <font>
      <sz val="12"/>
      <name val="Arial"/>
      <family val="2"/>
      <charset val="238"/>
    </font>
    <font>
      <sz val="12"/>
      <color indexed="8"/>
      <name val="Arial CE"/>
      <charset val="238"/>
    </font>
    <font>
      <b/>
      <i/>
      <sz val="10"/>
      <name val="Arial CE"/>
      <charset val="238"/>
    </font>
    <font>
      <b/>
      <i/>
      <sz val="10"/>
      <name val="Arial"/>
      <family val="2"/>
      <charset val="238"/>
    </font>
    <font>
      <sz val="10"/>
      <name val="Arial"/>
      <family val="2"/>
      <charset val="238"/>
    </font>
    <font>
      <sz val="11"/>
      <name val="Arial CE"/>
      <charset val="238"/>
    </font>
    <font>
      <sz val="11"/>
      <name val="Arial CE"/>
      <family val="2"/>
      <charset val="238"/>
    </font>
    <font>
      <sz val="12"/>
      <color theme="1"/>
      <name val="Arial CE"/>
      <charset val="238"/>
    </font>
    <font>
      <sz val="12"/>
      <color theme="1"/>
      <name val="Arial CE"/>
      <family val="2"/>
      <charset val="238"/>
    </font>
    <font>
      <sz val="12"/>
      <color rgb="FF000000"/>
      <name val="Calibri"/>
      <family val="2"/>
      <charset val="238"/>
    </font>
    <font>
      <b/>
      <sz val="16"/>
      <name val="Arial CE"/>
      <family val="2"/>
      <charset val="238"/>
    </font>
    <font>
      <b/>
      <sz val="11"/>
      <name val="Arial CE"/>
      <charset val="238"/>
    </font>
    <font>
      <b/>
      <sz val="11"/>
      <name val="Arial CE"/>
      <family val="2"/>
      <charset val="238"/>
    </font>
    <font>
      <sz val="11"/>
      <name val="Arial"/>
      <family val="2"/>
      <charset val="238"/>
    </font>
    <font>
      <sz val="12"/>
      <color theme="1"/>
      <name val="Calibri"/>
      <family val="2"/>
      <charset val="238"/>
      <scheme val="minor"/>
    </font>
    <font>
      <sz val="12"/>
      <color rgb="FF333333"/>
      <name val="Arial"/>
      <family val="2"/>
      <charset val="238"/>
    </font>
    <font>
      <sz val="12"/>
      <color rgb="FFFF0000"/>
      <name val="Arial CE"/>
      <charset val="238"/>
    </font>
    <font>
      <b/>
      <i/>
      <sz val="11"/>
      <name val="Arial"/>
      <family val="2"/>
      <charset val="238"/>
    </font>
    <font>
      <b/>
      <i/>
      <sz val="11"/>
      <name val="Arial CE"/>
      <charset val="238"/>
    </font>
    <font>
      <b/>
      <sz val="9"/>
      <name val="Arial CE"/>
      <charset val="238"/>
    </font>
  </fonts>
  <fills count="13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3">
    <xf numFmtId="0" fontId="0" fillId="0" borderId="0"/>
    <xf numFmtId="0" fontId="18" fillId="0" borderId="0" applyNumberFormat="0" applyFill="0" applyBorder="0" applyAlignment="0" applyProtection="0">
      <alignment vertical="top"/>
      <protection locked="0"/>
    </xf>
    <xf numFmtId="0" fontId="28" fillId="0" borderId="0"/>
    <xf numFmtId="0" fontId="15" fillId="0" borderId="0"/>
    <xf numFmtId="0" fontId="5" fillId="0" borderId="0"/>
    <xf numFmtId="0" fontId="3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</cellStyleXfs>
  <cellXfs count="182">
    <xf numFmtId="0" fontId="0" fillId="0" borderId="0" xfId="0"/>
    <xf numFmtId="0" fontId="6" fillId="0" borderId="0" xfId="0" applyFont="1"/>
    <xf numFmtId="0" fontId="0" fillId="0" borderId="1" xfId="0" applyBorder="1"/>
    <xf numFmtId="0" fontId="11" fillId="0" borderId="0" xfId="0" applyFont="1"/>
    <xf numFmtId="0" fontId="6" fillId="0" borderId="1" xfId="0" applyFont="1" applyBorder="1"/>
    <xf numFmtId="0" fontId="4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49" fontId="17" fillId="0" borderId="0" xfId="0" applyNumberFormat="1" applyFont="1" applyAlignment="1">
      <alignment horizontal="right"/>
    </xf>
    <xf numFmtId="164" fontId="4" fillId="0" borderId="0" xfId="0" applyNumberFormat="1" applyFont="1" applyAlignment="1">
      <alignment horizontal="right"/>
    </xf>
    <xf numFmtId="164" fontId="0" fillId="0" borderId="0" xfId="0" applyNumberFormat="1" applyAlignment="1">
      <alignment horizontal="right"/>
    </xf>
    <xf numFmtId="164" fontId="4" fillId="0" borderId="0" xfId="0" applyNumberFormat="1" applyFont="1" applyAlignment="1">
      <alignment horizontal="left"/>
    </xf>
    <xf numFmtId="0" fontId="20" fillId="0" borderId="2" xfId="0" applyFont="1" applyBorder="1" applyAlignment="1">
      <alignment horizontal="left"/>
    </xf>
    <xf numFmtId="0" fontId="9" fillId="0" borderId="2" xfId="0" applyFont="1" applyBorder="1"/>
    <xf numFmtId="49" fontId="19" fillId="0" borderId="1" xfId="0" applyNumberFormat="1" applyFont="1" applyBorder="1" applyAlignment="1">
      <alignment horizontal="center" wrapText="1"/>
    </xf>
    <xf numFmtId="164" fontId="9" fillId="0" borderId="0" xfId="0" applyNumberFormat="1" applyFont="1" applyAlignment="1">
      <alignment horizontal="center"/>
    </xf>
    <xf numFmtId="164" fontId="9" fillId="0" borderId="2" xfId="0" applyNumberFormat="1" applyFont="1" applyBorder="1" applyAlignment="1">
      <alignment horizontal="center"/>
    </xf>
    <xf numFmtId="164" fontId="9" fillId="0" borderId="1" xfId="0" applyNumberFormat="1" applyFont="1" applyBorder="1" applyAlignment="1">
      <alignment horizontal="center"/>
    </xf>
    <xf numFmtId="164" fontId="19" fillId="0" borderId="1" xfId="0" applyNumberFormat="1" applyFont="1" applyBorder="1" applyAlignment="1">
      <alignment horizontal="center" wrapText="1"/>
    </xf>
    <xf numFmtId="0" fontId="7" fillId="0" borderId="0" xfId="0" applyFont="1"/>
    <xf numFmtId="0" fontId="11" fillId="0" borderId="1" xfId="0" applyFont="1" applyBorder="1"/>
    <xf numFmtId="0" fontId="6" fillId="0" borderId="1" xfId="0" applyFont="1" applyBorder="1" applyAlignment="1">
      <alignment wrapText="1"/>
    </xf>
    <xf numFmtId="0" fontId="22" fillId="0" borderId="1" xfId="0" applyFont="1" applyBorder="1" applyAlignment="1">
      <alignment wrapText="1"/>
    </xf>
    <xf numFmtId="0" fontId="11" fillId="0" borderId="1" xfId="0" applyFont="1" applyBorder="1" applyAlignment="1">
      <alignment wrapText="1"/>
    </xf>
    <xf numFmtId="0" fontId="11" fillId="0" borderId="1" xfId="0" applyFont="1" applyBorder="1" applyAlignment="1">
      <alignment horizontal="left" wrapText="1"/>
    </xf>
    <xf numFmtId="0" fontId="31" fillId="0" borderId="1" xfId="0" applyFont="1" applyBorder="1" applyAlignment="1">
      <alignment horizontal="left" wrapText="1"/>
    </xf>
    <xf numFmtId="0" fontId="11" fillId="0" borderId="2" xfId="0" applyFont="1" applyBorder="1" applyAlignment="1">
      <alignment horizontal="left" wrapText="1"/>
    </xf>
    <xf numFmtId="49" fontId="8" fillId="0" borderId="0" xfId="0" applyNumberFormat="1" applyFont="1" applyAlignment="1">
      <alignment horizontal="center"/>
    </xf>
    <xf numFmtId="49" fontId="8" fillId="0" borderId="2" xfId="0" applyNumberFormat="1" applyFont="1" applyBorder="1" applyAlignment="1">
      <alignment horizontal="center"/>
    </xf>
    <xf numFmtId="49" fontId="11" fillId="0" borderId="1" xfId="0" applyNumberFormat="1" applyFont="1" applyBorder="1" applyAlignment="1">
      <alignment horizontal="center"/>
    </xf>
    <xf numFmtId="164" fontId="4" fillId="0" borderId="1" xfId="0" applyNumberFormat="1" applyFont="1" applyBorder="1" applyAlignment="1">
      <alignment horizontal="center" wrapText="1"/>
    </xf>
    <xf numFmtId="164" fontId="10" fillId="0" borderId="1" xfId="0" applyNumberFormat="1" applyFont="1" applyBorder="1" applyAlignment="1">
      <alignment horizontal="center"/>
    </xf>
    <xf numFmtId="164" fontId="4" fillId="0" borderId="1" xfId="0" applyNumberFormat="1" applyFont="1" applyBorder="1" applyAlignment="1">
      <alignment horizontal="center"/>
    </xf>
    <xf numFmtId="0" fontId="6" fillId="4" borderId="1" xfId="0" applyFont="1" applyFill="1" applyBorder="1" applyAlignment="1">
      <alignment wrapText="1"/>
    </xf>
    <xf numFmtId="0" fontId="6" fillId="5" borderId="1" xfId="0" applyFont="1" applyFill="1" applyBorder="1" applyAlignment="1">
      <alignment horizontal="left"/>
    </xf>
    <xf numFmtId="0" fontId="11" fillId="5" borderId="1" xfId="0" applyFont="1" applyFill="1" applyBorder="1"/>
    <xf numFmtId="0" fontId="6" fillId="5" borderId="1" xfId="0" applyFont="1" applyFill="1" applyBorder="1"/>
    <xf numFmtId="0" fontId="6" fillId="0" borderId="2" xfId="0" applyFont="1" applyBorder="1" applyAlignment="1">
      <alignment wrapText="1"/>
    </xf>
    <xf numFmtId="0" fontId="19" fillId="0" borderId="0" xfId="0" applyFont="1" applyAlignment="1">
      <alignment horizontal="center"/>
    </xf>
    <xf numFmtId="14" fontId="9" fillId="0" borderId="1" xfId="0" applyNumberFormat="1" applyFont="1" applyBorder="1" applyAlignment="1">
      <alignment horizontal="center"/>
    </xf>
    <xf numFmtId="0" fontId="11" fillId="7" borderId="1" xfId="0" applyFont="1" applyFill="1" applyBorder="1" applyAlignment="1">
      <alignment horizontal="center" wrapText="1"/>
    </xf>
    <xf numFmtId="0" fontId="11" fillId="0" borderId="2" xfId="0" applyFont="1" applyBorder="1"/>
    <xf numFmtId="164" fontId="10" fillId="0" borderId="0" xfId="0" applyNumberFormat="1" applyFont="1" applyAlignment="1">
      <alignment horizontal="center"/>
    </xf>
    <xf numFmtId="164" fontId="10" fillId="0" borderId="1" xfId="0" applyNumberFormat="1" applyFont="1" applyBorder="1" applyAlignment="1">
      <alignment horizontal="center" wrapText="1"/>
    </xf>
    <xf numFmtId="0" fontId="32" fillId="0" borderId="1" xfId="0" applyFont="1" applyBorder="1" applyAlignment="1">
      <alignment horizontal="left" wrapText="1"/>
    </xf>
    <xf numFmtId="0" fontId="33" fillId="0" borderId="0" xfId="0" applyFont="1"/>
    <xf numFmtId="0" fontId="21" fillId="0" borderId="1" xfId="0" applyFont="1" applyBorder="1"/>
    <xf numFmtId="0" fontId="21" fillId="0" borderId="2" xfId="0" applyFont="1" applyBorder="1"/>
    <xf numFmtId="0" fontId="6" fillId="9" borderId="1" xfId="0" applyFont="1" applyFill="1" applyBorder="1"/>
    <xf numFmtId="164" fontId="10" fillId="2" borderId="1" xfId="0" applyNumberFormat="1" applyFont="1" applyFill="1" applyBorder="1" applyAlignment="1">
      <alignment horizontal="center"/>
    </xf>
    <xf numFmtId="164" fontId="27" fillId="3" borderId="1" xfId="0" applyNumberFormat="1" applyFont="1" applyFill="1" applyBorder="1" applyAlignment="1">
      <alignment horizontal="center"/>
    </xf>
    <xf numFmtId="164" fontId="26" fillId="6" borderId="1" xfId="0" applyNumberFormat="1" applyFont="1" applyFill="1" applyBorder="1" applyAlignment="1">
      <alignment horizontal="center"/>
    </xf>
    <xf numFmtId="164" fontId="0" fillId="0" borderId="0" xfId="0" applyNumberFormat="1"/>
    <xf numFmtId="0" fontId="6" fillId="0" borderId="1" xfId="0" applyFont="1" applyBorder="1" applyAlignment="1">
      <alignment horizontal="left" wrapText="1"/>
    </xf>
    <xf numFmtId="164" fontId="34" fillId="0" borderId="0" xfId="0" applyNumberFormat="1" applyFont="1" applyFill="1" applyAlignment="1">
      <alignment horizontal="center"/>
    </xf>
    <xf numFmtId="164" fontId="16" fillId="0" borderId="2" xfId="0" applyNumberFormat="1" applyFont="1" applyFill="1" applyBorder="1" applyAlignment="1">
      <alignment horizontal="center" wrapText="1"/>
    </xf>
    <xf numFmtId="164" fontId="16" fillId="0" borderId="0" xfId="0" applyNumberFormat="1" applyFont="1" applyFill="1" applyAlignment="1">
      <alignment horizontal="center"/>
    </xf>
    <xf numFmtId="49" fontId="20" fillId="0" borderId="2" xfId="0" applyNumberFormat="1" applyFont="1" applyBorder="1" applyAlignment="1">
      <alignment horizontal="right"/>
    </xf>
    <xf numFmtId="3" fontId="36" fillId="0" borderId="2" xfId="0" applyNumberFormat="1" applyFont="1" applyBorder="1" applyAlignment="1">
      <alignment horizontal="center" textRotation="90"/>
    </xf>
    <xf numFmtId="3" fontId="29" fillId="0" borderId="1" xfId="0" applyNumberFormat="1" applyFont="1" applyBorder="1" applyAlignment="1">
      <alignment horizontal="center" textRotation="90"/>
    </xf>
    <xf numFmtId="3" fontId="36" fillId="0" borderId="0" xfId="0" applyNumberFormat="1" applyFont="1" applyAlignment="1">
      <alignment horizontal="center" textRotation="90"/>
    </xf>
    <xf numFmtId="0" fontId="29" fillId="0" borderId="1" xfId="0" applyFont="1" applyBorder="1" applyAlignment="1">
      <alignment horizontal="center" textRotation="90"/>
    </xf>
    <xf numFmtId="49" fontId="11" fillId="0" borderId="2" xfId="0" applyNumberFormat="1" applyFont="1" applyBorder="1" applyAlignment="1">
      <alignment horizontal="right"/>
    </xf>
    <xf numFmtId="0" fontId="11" fillId="8" borderId="1" xfId="0" applyFont="1" applyFill="1" applyBorder="1"/>
    <xf numFmtId="164" fontId="11" fillId="0" borderId="1" xfId="0" applyNumberFormat="1" applyFont="1" applyBorder="1" applyAlignment="1">
      <alignment horizontal="right"/>
    </xf>
    <xf numFmtId="0" fontId="11" fillId="8" borderId="0" xfId="0" applyFont="1" applyFill="1"/>
    <xf numFmtId="49" fontId="11" fillId="0" borderId="1" xfId="12" applyNumberFormat="1" applyFont="1" applyBorder="1" applyAlignment="1">
      <alignment horizontal="right"/>
    </xf>
    <xf numFmtId="0" fontId="11" fillId="8" borderId="1" xfId="12" applyFont="1" applyFill="1" applyBorder="1"/>
    <xf numFmtId="0" fontId="11" fillId="0" borderId="1" xfId="12" applyFont="1" applyBorder="1"/>
    <xf numFmtId="49" fontId="11" fillId="0" borderId="1" xfId="0" applyNumberFormat="1" applyFont="1" applyBorder="1" applyAlignment="1">
      <alignment horizontal="right"/>
    </xf>
    <xf numFmtId="0" fontId="11" fillId="9" borderId="1" xfId="0" applyFont="1" applyFill="1" applyBorder="1"/>
    <xf numFmtId="0" fontId="11" fillId="0" borderId="2" xfId="0" applyFont="1" applyBorder="1" applyAlignment="1">
      <alignment horizontal="left"/>
    </xf>
    <xf numFmtId="0" fontId="38" fillId="0" borderId="1" xfId="5" applyFont="1" applyBorder="1" applyAlignment="1">
      <alignment wrapText="1"/>
    </xf>
    <xf numFmtId="164" fontId="11" fillId="0" borderId="1" xfId="0" applyNumberFormat="1" applyFont="1" applyBorder="1" applyAlignment="1">
      <alignment horizontal="center"/>
    </xf>
    <xf numFmtId="0" fontId="39" fillId="0" borderId="0" xfId="0" applyFont="1" applyAlignment="1">
      <alignment wrapText="1"/>
    </xf>
    <xf numFmtId="0" fontId="11" fillId="9" borderId="0" xfId="0" applyFont="1" applyFill="1"/>
    <xf numFmtId="0" fontId="6" fillId="0" borderId="1" xfId="0" applyFont="1" applyBorder="1" applyAlignment="1">
      <alignment horizontal="left"/>
    </xf>
    <xf numFmtId="0" fontId="22" fillId="0" borderId="1" xfId="0" applyFont="1" applyBorder="1" applyAlignment="1">
      <alignment horizontal="left"/>
    </xf>
    <xf numFmtId="0" fontId="11" fillId="9" borderId="1" xfId="0" applyFont="1" applyFill="1" applyBorder="1" applyAlignment="1">
      <alignment vertical="center"/>
    </xf>
    <xf numFmtId="0" fontId="11" fillId="9" borderId="2" xfId="0" applyFont="1" applyFill="1" applyBorder="1"/>
    <xf numFmtId="164" fontId="11" fillId="0" borderId="2" xfId="0" applyNumberFormat="1" applyFont="1" applyBorder="1" applyAlignment="1">
      <alignment horizontal="center"/>
    </xf>
    <xf numFmtId="49" fontId="11" fillId="4" borderId="1" xfId="0" applyNumberFormat="1" applyFont="1" applyFill="1" applyBorder="1" applyAlignment="1">
      <alignment horizontal="right"/>
    </xf>
    <xf numFmtId="0" fontId="6" fillId="4" borderId="1" xfId="0" applyFont="1" applyFill="1" applyBorder="1" applyAlignment="1">
      <alignment horizontal="center" wrapText="1"/>
    </xf>
    <xf numFmtId="0" fontId="23" fillId="9" borderId="1" xfId="0" applyFont="1" applyFill="1" applyBorder="1"/>
    <xf numFmtId="0" fontId="6" fillId="0" borderId="2" xfId="0" applyFont="1" applyBorder="1" applyAlignment="1">
      <alignment horizontal="left" wrapText="1"/>
    </xf>
    <xf numFmtId="164" fontId="25" fillId="0" borderId="1" xfId="0" applyNumberFormat="1" applyFont="1" applyBorder="1" applyAlignment="1">
      <alignment horizontal="center"/>
    </xf>
    <xf numFmtId="49" fontId="11" fillId="0" borderId="1" xfId="0" applyNumberFormat="1" applyFont="1" applyBorder="1" applyAlignment="1">
      <alignment horizontal="left" wrapText="1"/>
    </xf>
    <xf numFmtId="0" fontId="11" fillId="5" borderId="1" xfId="0" applyFont="1" applyFill="1" applyBorder="1" applyAlignment="1">
      <alignment horizontal="left"/>
    </xf>
    <xf numFmtId="0" fontId="11" fillId="9" borderId="1" xfId="0" applyFont="1" applyFill="1" applyBorder="1" applyAlignment="1">
      <alignment horizontal="left"/>
    </xf>
    <xf numFmtId="0" fontId="6" fillId="0" borderId="1" xfId="0" applyFont="1" applyBorder="1" applyAlignment="1">
      <alignment horizontal="center"/>
    </xf>
    <xf numFmtId="0" fontId="6" fillId="9" borderId="1" xfId="0" applyFont="1" applyFill="1" applyBorder="1" applyAlignment="1">
      <alignment horizontal="left"/>
    </xf>
    <xf numFmtId="49" fontId="11" fillId="5" borderId="1" xfId="0" applyNumberFormat="1" applyFont="1" applyFill="1" applyBorder="1" applyAlignment="1">
      <alignment horizontal="right"/>
    </xf>
    <xf numFmtId="0" fontId="6" fillId="0" borderId="1" xfId="0" applyFont="1" applyBorder="1" applyAlignment="1">
      <alignment horizontal="left" vertical="top" wrapText="1"/>
    </xf>
    <xf numFmtId="0" fontId="6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wrapText="1"/>
    </xf>
    <xf numFmtId="0" fontId="11" fillId="5" borderId="1" xfId="0" applyFont="1" applyFill="1" applyBorder="1" applyAlignment="1">
      <alignment wrapText="1"/>
    </xf>
    <xf numFmtId="164" fontId="11" fillId="0" borderId="1" xfId="0" applyNumberFormat="1" applyFont="1" applyBorder="1" applyAlignment="1">
      <alignment horizontal="center" wrapText="1"/>
    </xf>
    <xf numFmtId="164" fontId="11" fillId="0" borderId="2" xfId="0" applyNumberFormat="1" applyFont="1" applyBorder="1" applyAlignment="1">
      <alignment horizontal="center" wrapText="1"/>
    </xf>
    <xf numFmtId="0" fontId="22" fillId="0" borderId="1" xfId="0" applyFont="1" applyBorder="1"/>
    <xf numFmtId="0" fontId="22" fillId="0" borderId="1" xfId="0" applyFont="1" applyBorder="1" applyAlignment="1">
      <alignment horizontal="left" wrapText="1"/>
    </xf>
    <xf numFmtId="0" fontId="11" fillId="0" borderId="1" xfId="0" applyFont="1" applyBorder="1" applyAlignment="1">
      <alignment horizontal="left"/>
    </xf>
    <xf numFmtId="0" fontId="11" fillId="5" borderId="1" xfId="0" applyFont="1" applyFill="1" applyBorder="1" applyAlignment="1">
      <alignment horizontal="center" wrapText="1"/>
    </xf>
    <xf numFmtId="0" fontId="11" fillId="0" borderId="1" xfId="0" applyFont="1" applyFill="1" applyBorder="1"/>
    <xf numFmtId="0" fontId="24" fillId="0" borderId="1" xfId="0" applyFont="1" applyBorder="1" applyAlignment="1">
      <alignment horizontal="left" wrapText="1"/>
    </xf>
    <xf numFmtId="0" fontId="11" fillId="9" borderId="1" xfId="0" applyFont="1" applyFill="1" applyBorder="1" applyAlignment="1">
      <alignment horizontal="center"/>
    </xf>
    <xf numFmtId="49" fontId="6" fillId="0" borderId="2" xfId="0" applyNumberFormat="1" applyFont="1" applyBorder="1" applyAlignment="1">
      <alignment horizontal="center"/>
    </xf>
    <xf numFmtId="164" fontId="11" fillId="0" borderId="1" xfId="0" applyNumberFormat="1" applyFont="1" applyFill="1" applyBorder="1" applyAlignment="1">
      <alignment horizontal="center"/>
    </xf>
    <xf numFmtId="164" fontId="6" fillId="0" borderId="1" xfId="0" applyNumberFormat="1" applyFont="1" applyBorder="1" applyAlignment="1">
      <alignment horizontal="right"/>
    </xf>
    <xf numFmtId="49" fontId="11" fillId="0" borderId="2" xfId="0" applyNumberFormat="1" applyFont="1" applyBorder="1" applyAlignment="1">
      <alignment wrapText="1"/>
    </xf>
    <xf numFmtId="165" fontId="11" fillId="0" borderId="2" xfId="0" applyNumberFormat="1" applyFont="1" applyBorder="1" applyAlignment="1">
      <alignment horizontal="left" wrapText="1"/>
    </xf>
    <xf numFmtId="0" fontId="11" fillId="0" borderId="2" xfId="0" applyFont="1" applyBorder="1" applyAlignment="1">
      <alignment wrapText="1"/>
    </xf>
    <xf numFmtId="0" fontId="11" fillId="11" borderId="2" xfId="0" applyFont="1" applyFill="1" applyBorder="1" applyAlignment="1">
      <alignment horizontal="left" wrapText="1"/>
    </xf>
    <xf numFmtId="164" fontId="11" fillId="0" borderId="2" xfId="0" applyNumberFormat="1" applyFont="1" applyFill="1" applyBorder="1" applyAlignment="1">
      <alignment horizontal="center"/>
    </xf>
    <xf numFmtId="49" fontId="11" fillId="0" borderId="1" xfId="0" applyNumberFormat="1" applyFont="1" applyBorder="1" applyAlignment="1">
      <alignment wrapText="1"/>
    </xf>
    <xf numFmtId="165" fontId="11" fillId="0" borderId="2" xfId="0" applyNumberFormat="1" applyFont="1" applyBorder="1" applyAlignment="1">
      <alignment horizontal="right" wrapText="1"/>
    </xf>
    <xf numFmtId="164" fontId="11" fillId="0" borderId="2" xfId="0" applyNumberFormat="1" applyFont="1" applyFill="1" applyBorder="1" applyAlignment="1">
      <alignment horizontal="center" wrapText="1"/>
    </xf>
    <xf numFmtId="164" fontId="11" fillId="0" borderId="1" xfId="0" applyNumberFormat="1" applyFont="1" applyFill="1" applyBorder="1" applyAlignment="1">
      <alignment horizontal="center" wrapText="1"/>
    </xf>
    <xf numFmtId="49" fontId="6" fillId="0" borderId="1" xfId="12" applyNumberFormat="1" applyFont="1" applyBorder="1" applyAlignment="1">
      <alignment horizontal="center"/>
    </xf>
    <xf numFmtId="0" fontId="11" fillId="0" borderId="1" xfId="12" applyFont="1" applyBorder="1" applyAlignment="1">
      <alignment wrapText="1"/>
    </xf>
    <xf numFmtId="164" fontId="11" fillId="0" borderId="1" xfId="12" applyNumberFormat="1" applyFont="1" applyFill="1" applyBorder="1" applyAlignment="1">
      <alignment horizontal="center" wrapText="1"/>
    </xf>
    <xf numFmtId="164" fontId="11" fillId="0" borderId="1" xfId="12" applyNumberFormat="1" applyFont="1" applyBorder="1" applyAlignment="1">
      <alignment horizontal="center"/>
    </xf>
    <xf numFmtId="49" fontId="6" fillId="0" borderId="1" xfId="0" applyNumberFormat="1" applyFont="1" applyBorder="1" applyAlignment="1">
      <alignment horizontal="center"/>
    </xf>
    <xf numFmtId="0" fontId="33" fillId="0" borderId="1" xfId="0" applyFont="1" applyBorder="1"/>
    <xf numFmtId="164" fontId="31" fillId="0" borderId="1" xfId="0" applyNumberFormat="1" applyFont="1" applyFill="1" applyBorder="1" applyAlignment="1">
      <alignment horizontal="center" wrapText="1"/>
    </xf>
    <xf numFmtId="164" fontId="32" fillId="6" borderId="1" xfId="0" applyNumberFormat="1" applyFont="1" applyFill="1" applyBorder="1" applyAlignment="1">
      <alignment horizontal="center" wrapText="1"/>
    </xf>
    <xf numFmtId="164" fontId="6" fillId="0" borderId="1" xfId="0" applyNumberFormat="1" applyFont="1" applyFill="1" applyBorder="1" applyAlignment="1">
      <alignment horizontal="center" wrapText="1"/>
    </xf>
    <xf numFmtId="164" fontId="6" fillId="10" borderId="2" xfId="0" applyNumberFormat="1" applyFont="1" applyFill="1" applyBorder="1" applyAlignment="1">
      <alignment horizontal="center" wrapText="1"/>
    </xf>
    <xf numFmtId="164" fontId="6" fillId="0" borderId="1" xfId="0" applyNumberFormat="1" applyFont="1" applyFill="1" applyBorder="1" applyAlignment="1">
      <alignment horizontal="center"/>
    </xf>
    <xf numFmtId="49" fontId="11" fillId="0" borderId="1" xfId="0" applyNumberFormat="1" applyFont="1" applyBorder="1"/>
    <xf numFmtId="164" fontId="22" fillId="0" borderId="1" xfId="0" applyNumberFormat="1" applyFont="1" applyFill="1" applyBorder="1" applyAlignment="1">
      <alignment horizontal="center"/>
    </xf>
    <xf numFmtId="49" fontId="24" fillId="0" borderId="1" xfId="0" applyNumberFormat="1" applyFont="1" applyBorder="1" applyAlignment="1">
      <alignment horizontal="center"/>
    </xf>
    <xf numFmtId="164" fontId="6" fillId="6" borderId="1" xfId="0" applyNumberFormat="1" applyFont="1" applyFill="1" applyBorder="1" applyAlignment="1">
      <alignment horizontal="center"/>
    </xf>
    <xf numFmtId="164" fontId="6" fillId="6" borderId="1" xfId="0" applyNumberFormat="1" applyFont="1" applyFill="1" applyBorder="1" applyAlignment="1">
      <alignment horizontal="center" wrapText="1"/>
    </xf>
    <xf numFmtId="164" fontId="11" fillId="10" borderId="2" xfId="0" applyNumberFormat="1" applyFont="1" applyFill="1" applyBorder="1" applyAlignment="1">
      <alignment horizontal="center" wrapText="1"/>
    </xf>
    <xf numFmtId="164" fontId="32" fillId="0" borderId="1" xfId="0" applyNumberFormat="1" applyFont="1" applyFill="1" applyBorder="1" applyAlignment="1">
      <alignment horizontal="center" wrapText="1"/>
    </xf>
    <xf numFmtId="49" fontId="11" fillId="0" borderId="2" xfId="0" applyNumberFormat="1" applyFont="1" applyBorder="1" applyAlignment="1">
      <alignment horizontal="center"/>
    </xf>
    <xf numFmtId="49" fontId="6" fillId="4" borderId="1" xfId="0" applyNumberFormat="1" applyFont="1" applyFill="1" applyBorder="1" applyAlignment="1">
      <alignment horizontal="center"/>
    </xf>
    <xf numFmtId="0" fontId="6" fillId="4" borderId="1" xfId="0" applyFont="1" applyFill="1" applyBorder="1"/>
    <xf numFmtId="164" fontId="11" fillId="4" borderId="1" xfId="0" applyNumberFormat="1" applyFont="1" applyFill="1" applyBorder="1" applyAlignment="1">
      <alignment horizontal="center"/>
    </xf>
    <xf numFmtId="49" fontId="11" fillId="4" borderId="1" xfId="0" applyNumberFormat="1" applyFont="1" applyFill="1" applyBorder="1" applyAlignment="1">
      <alignment wrapText="1"/>
    </xf>
    <xf numFmtId="164" fontId="6" fillId="10" borderId="1" xfId="0" applyNumberFormat="1" applyFont="1" applyFill="1" applyBorder="1" applyAlignment="1">
      <alignment horizontal="center" wrapText="1"/>
    </xf>
    <xf numFmtId="0" fontId="6" fillId="0" borderId="2" xfId="0" applyFont="1" applyBorder="1"/>
    <xf numFmtId="164" fontId="6" fillId="0" borderId="2" xfId="0" applyNumberFormat="1" applyFont="1" applyFill="1" applyBorder="1" applyAlignment="1">
      <alignment horizontal="center" wrapText="1"/>
    </xf>
    <xf numFmtId="164" fontId="11" fillId="0" borderId="2" xfId="0" applyNumberFormat="1" applyFont="1" applyBorder="1" applyAlignment="1">
      <alignment wrapText="1"/>
    </xf>
    <xf numFmtId="164" fontId="11" fillId="6" borderId="1" xfId="0" applyNumberFormat="1" applyFont="1" applyFill="1" applyBorder="1" applyAlignment="1">
      <alignment horizontal="center" wrapText="1"/>
    </xf>
    <xf numFmtId="49" fontId="11" fillId="5" borderId="1" xfId="0" applyNumberFormat="1" applyFont="1" applyFill="1" applyBorder="1" applyAlignment="1">
      <alignment horizontal="center"/>
    </xf>
    <xf numFmtId="164" fontId="11" fillId="5" borderId="1" xfId="0" applyNumberFormat="1" applyFont="1" applyFill="1" applyBorder="1" applyAlignment="1">
      <alignment horizontal="center"/>
    </xf>
    <xf numFmtId="49" fontId="11" fillId="5" borderId="1" xfId="0" applyNumberFormat="1" applyFont="1" applyFill="1" applyBorder="1" applyAlignment="1">
      <alignment wrapText="1"/>
    </xf>
    <xf numFmtId="49" fontId="6" fillId="5" borderId="1" xfId="0" applyNumberFormat="1" applyFont="1" applyFill="1" applyBorder="1" applyAlignment="1">
      <alignment horizontal="center"/>
    </xf>
    <xf numFmtId="0" fontId="24" fillId="0" borderId="1" xfId="0" applyFont="1" applyBorder="1"/>
    <xf numFmtId="164" fontId="6" fillId="0" borderId="2" xfId="0" applyNumberFormat="1" applyFont="1" applyFill="1" applyBorder="1" applyAlignment="1">
      <alignment horizontal="center" vertical="top" wrapText="1"/>
    </xf>
    <xf numFmtId="164" fontId="6" fillId="0" borderId="2" xfId="0" applyNumberFormat="1" applyFont="1" applyFill="1" applyBorder="1" applyAlignment="1">
      <alignment horizontal="center" vertical="center" wrapText="1"/>
    </xf>
    <xf numFmtId="164" fontId="11" fillId="10" borderId="1" xfId="0" applyNumberFormat="1" applyFont="1" applyFill="1" applyBorder="1" applyAlignment="1">
      <alignment horizontal="center" wrapText="1"/>
    </xf>
    <xf numFmtId="164" fontId="22" fillId="0" borderId="1" xfId="0" applyNumberFormat="1" applyFont="1" applyFill="1" applyBorder="1" applyAlignment="1">
      <alignment horizontal="center" wrapText="1"/>
    </xf>
    <xf numFmtId="49" fontId="11" fillId="0" borderId="1" xfId="4" applyNumberFormat="1" applyFont="1" applyBorder="1" applyAlignment="1">
      <alignment wrapText="1"/>
    </xf>
    <xf numFmtId="164" fontId="11" fillId="6" borderId="2" xfId="0" applyNumberFormat="1" applyFont="1" applyFill="1" applyBorder="1" applyAlignment="1">
      <alignment horizontal="center" wrapText="1"/>
    </xf>
    <xf numFmtId="164" fontId="24" fillId="0" borderId="1" xfId="0" applyNumberFormat="1" applyFont="1" applyFill="1" applyBorder="1" applyAlignment="1">
      <alignment horizontal="center" wrapText="1"/>
    </xf>
    <xf numFmtId="164" fontId="11" fillId="6" borderId="1" xfId="0" applyNumberFormat="1" applyFont="1" applyFill="1" applyBorder="1" applyAlignment="1">
      <alignment horizontal="center"/>
    </xf>
    <xf numFmtId="165" fontId="11" fillId="0" borderId="1" xfId="0" applyNumberFormat="1" applyFont="1" applyBorder="1" applyAlignment="1">
      <alignment horizontal="right" wrapText="1"/>
    </xf>
    <xf numFmtId="3" fontId="35" fillId="0" borderId="0" xfId="0" applyNumberFormat="1" applyFont="1" applyAlignment="1">
      <alignment horizontal="center"/>
    </xf>
    <xf numFmtId="3" fontId="41" fillId="0" borderId="0" xfId="0" applyNumberFormat="1" applyFont="1" applyAlignment="1">
      <alignment horizontal="center"/>
    </xf>
    <xf numFmtId="3" fontId="42" fillId="0" borderId="0" xfId="0" applyNumberFormat="1" applyFont="1" applyAlignment="1">
      <alignment horizontal="center"/>
    </xf>
    <xf numFmtId="1" fontId="29" fillId="0" borderId="1" xfId="0" applyNumberFormat="1" applyFont="1" applyBorder="1" applyAlignment="1">
      <alignment horizontal="left" textRotation="90"/>
    </xf>
    <xf numFmtId="3" fontId="30" fillId="0" borderId="1" xfId="12" applyNumberFormat="1" applyFont="1" applyBorder="1" applyAlignment="1">
      <alignment horizontal="center" textRotation="90"/>
    </xf>
    <xf numFmtId="3" fontId="30" fillId="0" borderId="2" xfId="0" applyNumberFormat="1" applyFont="1" applyBorder="1" applyAlignment="1">
      <alignment horizontal="center" textRotation="90"/>
    </xf>
    <xf numFmtId="3" fontId="30" fillId="0" borderId="1" xfId="0" applyNumberFormat="1" applyFont="1" applyBorder="1" applyAlignment="1">
      <alignment horizontal="center" textRotation="90"/>
    </xf>
    <xf numFmtId="3" fontId="29" fillId="0" borderId="1" xfId="0" applyNumberFormat="1" applyFont="1" applyBorder="1" applyAlignment="1">
      <alignment horizontal="left" textRotation="90"/>
    </xf>
    <xf numFmtId="3" fontId="29" fillId="0" borderId="0" xfId="0" applyNumberFormat="1" applyFont="1" applyAlignment="1">
      <alignment horizontal="left" textRotation="90"/>
    </xf>
    <xf numFmtId="3" fontId="37" fillId="0" borderId="1" xfId="0" applyNumberFormat="1" applyFont="1" applyBorder="1" applyAlignment="1">
      <alignment horizontal="center" textRotation="90"/>
    </xf>
    <xf numFmtId="166" fontId="29" fillId="0" borderId="1" xfId="0" applyNumberFormat="1" applyFont="1" applyBorder="1" applyAlignment="1">
      <alignment horizontal="center" textRotation="90"/>
    </xf>
    <xf numFmtId="3" fontId="30" fillId="4" borderId="1" xfId="0" applyNumberFormat="1" applyFont="1" applyFill="1" applyBorder="1" applyAlignment="1">
      <alignment horizontal="center" textRotation="90"/>
    </xf>
    <xf numFmtId="3" fontId="30" fillId="0" borderId="0" xfId="0" applyNumberFormat="1" applyFont="1" applyAlignment="1">
      <alignment horizontal="center" textRotation="90"/>
    </xf>
    <xf numFmtId="3" fontId="29" fillId="5" borderId="1" xfId="0" applyNumberFormat="1" applyFont="1" applyFill="1" applyBorder="1" applyAlignment="1">
      <alignment horizontal="center" textRotation="90"/>
    </xf>
    <xf numFmtId="3" fontId="30" fillId="5" borderId="1" xfId="0" applyNumberFormat="1" applyFont="1" applyFill="1" applyBorder="1" applyAlignment="1">
      <alignment horizontal="center" textRotation="90"/>
    </xf>
    <xf numFmtId="3" fontId="30" fillId="0" borderId="3" xfId="0" applyNumberFormat="1" applyFont="1" applyBorder="1" applyAlignment="1">
      <alignment horizontal="center" textRotation="90"/>
    </xf>
    <xf numFmtId="0" fontId="29" fillId="0" borderId="0" xfId="0" applyFont="1"/>
    <xf numFmtId="164" fontId="43" fillId="0" borderId="1" xfId="0" applyNumberFormat="1" applyFont="1" applyBorder="1" applyAlignment="1">
      <alignment horizontal="center" vertical="center" wrapText="1"/>
    </xf>
    <xf numFmtId="49" fontId="43" fillId="0" borderId="2" xfId="0" applyNumberFormat="1" applyFont="1" applyBorder="1" applyAlignment="1">
      <alignment horizontal="center" vertical="center" wrapText="1"/>
    </xf>
    <xf numFmtId="165" fontId="43" fillId="0" borderId="2" xfId="0" applyNumberFormat="1" applyFont="1" applyBorder="1" applyAlignment="1">
      <alignment horizontal="center" vertical="center" wrapText="1"/>
    </xf>
    <xf numFmtId="49" fontId="11" fillId="11" borderId="2" xfId="0" applyNumberFormat="1" applyFont="1" applyFill="1" applyBorder="1" applyAlignment="1">
      <alignment wrapText="1"/>
    </xf>
    <xf numFmtId="49" fontId="11" fillId="11" borderId="1" xfId="0" applyNumberFormat="1" applyFont="1" applyFill="1" applyBorder="1" applyAlignment="1">
      <alignment wrapText="1"/>
    </xf>
    <xf numFmtId="49" fontId="11" fillId="11" borderId="1" xfId="0" applyNumberFormat="1" applyFont="1" applyFill="1" applyBorder="1"/>
    <xf numFmtId="9" fontId="9" fillId="12" borderId="1" xfId="0" applyNumberFormat="1" applyFont="1" applyFill="1" applyBorder="1" applyAlignment="1">
      <alignment horizontal="center"/>
    </xf>
  </cellXfs>
  <cellStyles count="13">
    <cellStyle name="Hypertextový odkaz 2" xfId="1"/>
    <cellStyle name="normální" xfId="0" builtinId="0"/>
    <cellStyle name="Normální 2" xfId="2"/>
    <cellStyle name="Normální 2 2" xfId="3"/>
    <cellStyle name="Normální 3" xfId="5"/>
    <cellStyle name="Normální 3 2" xfId="6"/>
    <cellStyle name="Normální 3 2 2" xfId="11"/>
    <cellStyle name="Normální 3 2 3" xfId="8"/>
    <cellStyle name="Normální 3 3" xfId="10"/>
    <cellStyle name="Normální 3 4" xfId="7"/>
    <cellStyle name="Normální 4" xfId="12"/>
    <cellStyle name="Normální 5" xfId="9"/>
    <cellStyle name="normální_cableord1" xf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303" Type="http://schemas.openxmlformats.org/officeDocument/2006/relationships/image" Target="../media/image303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68" Type="http://schemas.openxmlformats.org/officeDocument/2006/relationships/image" Target="../media/image268.png"/><Relationship Id="rId289" Type="http://schemas.openxmlformats.org/officeDocument/2006/relationships/image" Target="../media/image289.pn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jpe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emf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jpe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14" Type="http://schemas.openxmlformats.org/officeDocument/2006/relationships/image" Target="../media/image14.jpe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282" Type="http://schemas.openxmlformats.org/officeDocument/2006/relationships/image" Target="../media/image282.png"/><Relationship Id="rId312" Type="http://schemas.openxmlformats.org/officeDocument/2006/relationships/image" Target="../media/image312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2" Type="http://schemas.openxmlformats.org/officeDocument/2006/relationships/image" Target="../media/image302.png"/><Relationship Id="rId307" Type="http://schemas.openxmlformats.org/officeDocument/2006/relationships/image" Target="../media/image30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5" Type="http://schemas.openxmlformats.org/officeDocument/2006/relationships/image" Target="../media/image15.jpe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jpe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jpe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366346</xdr:colOff>
      <xdr:row>142</xdr:row>
      <xdr:rowOff>1143001</xdr:rowOff>
    </xdr:from>
    <xdr:to>
      <xdr:col>10</xdr:col>
      <xdr:colOff>29308</xdr:colOff>
      <xdr:row>144</xdr:row>
      <xdr:rowOff>322386</xdr:rowOff>
    </xdr:to>
    <xdr:pic>
      <xdr:nvPicPr>
        <xdr:cNvPr id="414" name="Obrázek 413">
          <a:extLst>
            <a:ext uri="{FF2B5EF4-FFF2-40B4-BE49-F238E27FC236}">
              <a16:creationId xmlns=""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28231" y="160708732"/>
          <a:ext cx="1831731" cy="1831731"/>
        </a:xfrm>
        <a:prstGeom prst="rect">
          <a:avLst/>
        </a:prstGeom>
      </xdr:spPr>
    </xdr:pic>
    <xdr:clientData/>
  </xdr:twoCellAnchor>
  <xdr:twoCellAnchor>
    <xdr:from>
      <xdr:col>8</xdr:col>
      <xdr:colOff>249115</xdr:colOff>
      <xdr:row>145</xdr:row>
      <xdr:rowOff>1172308</xdr:rowOff>
    </xdr:from>
    <xdr:to>
      <xdr:col>10</xdr:col>
      <xdr:colOff>14654</xdr:colOff>
      <xdr:row>147</xdr:row>
      <xdr:rowOff>351693</xdr:rowOff>
    </xdr:to>
    <xdr:pic>
      <xdr:nvPicPr>
        <xdr:cNvPr id="422" name="Obrázek 421">
          <a:extLst>
            <a:ext uri="{FF2B5EF4-FFF2-40B4-BE49-F238E27FC236}">
              <a16:creationId xmlns=""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13586" y="164352367"/>
          <a:ext cx="1928274" cy="1947238"/>
        </a:xfrm>
        <a:prstGeom prst="rect">
          <a:avLst/>
        </a:prstGeom>
      </xdr:spPr>
    </xdr:pic>
    <xdr:clientData/>
  </xdr:twoCellAnchor>
  <xdr:twoCellAnchor>
    <xdr:from>
      <xdr:col>8</xdr:col>
      <xdr:colOff>512885</xdr:colOff>
      <xdr:row>141</xdr:row>
      <xdr:rowOff>206616</xdr:rowOff>
    </xdr:from>
    <xdr:to>
      <xdr:col>9</xdr:col>
      <xdr:colOff>1436078</xdr:colOff>
      <xdr:row>141</xdr:row>
      <xdr:rowOff>1181098</xdr:rowOff>
    </xdr:to>
    <xdr:pic>
      <xdr:nvPicPr>
        <xdr:cNvPr id="405" name="Obrázek 404">
          <a:extLst>
            <a:ext uri="{FF2B5EF4-FFF2-40B4-BE49-F238E27FC236}">
              <a16:creationId xmlns=""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4770" y="158365578"/>
          <a:ext cx="1465385" cy="974482"/>
        </a:xfrm>
        <a:prstGeom prst="rect">
          <a:avLst/>
        </a:prstGeom>
      </xdr:spPr>
    </xdr:pic>
    <xdr:clientData/>
  </xdr:twoCellAnchor>
  <xdr:twoCellAnchor>
    <xdr:from>
      <xdr:col>9</xdr:col>
      <xdr:colOff>879231</xdr:colOff>
      <xdr:row>141</xdr:row>
      <xdr:rowOff>102576</xdr:rowOff>
    </xdr:from>
    <xdr:to>
      <xdr:col>10</xdr:col>
      <xdr:colOff>117231</xdr:colOff>
      <xdr:row>141</xdr:row>
      <xdr:rowOff>1399442</xdr:rowOff>
    </xdr:to>
    <xdr:pic>
      <xdr:nvPicPr>
        <xdr:cNvPr id="406" name="Obrázek 405">
          <a:extLst>
            <a:ext uri="{FF2B5EF4-FFF2-40B4-BE49-F238E27FC236}">
              <a16:creationId xmlns=""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83308" y="158261538"/>
          <a:ext cx="864577" cy="1296866"/>
        </a:xfrm>
        <a:prstGeom prst="rect">
          <a:avLst/>
        </a:prstGeom>
      </xdr:spPr>
    </xdr:pic>
    <xdr:clientData/>
  </xdr:twoCellAnchor>
  <xdr:twoCellAnchor>
    <xdr:from>
      <xdr:col>9</xdr:col>
      <xdr:colOff>254976</xdr:colOff>
      <xdr:row>125</xdr:row>
      <xdr:rowOff>5861</xdr:rowOff>
    </xdr:from>
    <xdr:to>
      <xdr:col>10</xdr:col>
      <xdr:colOff>196360</xdr:colOff>
      <xdr:row>126</xdr:row>
      <xdr:rowOff>254976</xdr:rowOff>
    </xdr:to>
    <xdr:pic>
      <xdr:nvPicPr>
        <xdr:cNvPr id="350" name="Obrázek 349">
          <a:extLst>
            <a:ext uri="{FF2B5EF4-FFF2-40B4-BE49-F238E27FC236}">
              <a16:creationId xmlns=""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9053" y="140433669"/>
          <a:ext cx="1567961" cy="1567961"/>
        </a:xfrm>
        <a:prstGeom prst="rect">
          <a:avLst/>
        </a:prstGeom>
      </xdr:spPr>
    </xdr:pic>
    <xdr:clientData/>
  </xdr:twoCellAnchor>
  <xdr:twoCellAnchor>
    <xdr:from>
      <xdr:col>3</xdr:col>
      <xdr:colOff>405178</xdr:colOff>
      <xdr:row>3</xdr:row>
      <xdr:rowOff>140677</xdr:rowOff>
    </xdr:from>
    <xdr:to>
      <xdr:col>5</xdr:col>
      <xdr:colOff>1019908</xdr:colOff>
      <xdr:row>3</xdr:row>
      <xdr:rowOff>832338</xdr:rowOff>
    </xdr:to>
    <xdr:sp macro="" textlink="">
      <xdr:nvSpPr>
        <xdr:cNvPr id="1027" name="WordArt 3">
          <a:extLst>
            <a:ext uri="{FF2B5EF4-FFF2-40B4-BE49-F238E27FC236}">
              <a16:creationId xmlns="" xmlns:a16="http://schemas.microsoft.com/office/drawing/2014/main" id="{00000000-0008-0000-0000-00000304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1847116" y="808892"/>
          <a:ext cx="4858484" cy="691661"/>
        </a:xfrm>
        <a:prstGeom prst="rect">
          <a:avLst/>
        </a:prstGeom>
      </xdr:spPr>
      <xdr:txBody>
        <a:bodyPr wrap="none" fromWordArt="1">
          <a:prstTxWarp prst="textPlain">
            <a:avLst>
              <a:gd name="adj" fmla="val 49499"/>
            </a:avLst>
          </a:prstTxWarp>
        </a:bodyPr>
        <a:lstStyle/>
        <a:p>
          <a:pPr algn="ctr" rtl="0">
            <a:buNone/>
          </a:pPr>
          <a:r>
            <a:rPr lang="cs-CZ" sz="20000" kern="10" spc="72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FF0000"/>
              </a:solidFill>
              <a:effectLst>
                <a:outerShdw dist="45791" dir="3378596" algn="ctr" rotWithShape="0">
                  <a:srgbClr val="4D4D4D"/>
                </a:outerShdw>
              </a:effectLst>
              <a:latin typeface="Arial Black"/>
            </a:rPr>
            <a:t>ELEKTROBOCK </a:t>
          </a:r>
          <a:r>
            <a:rPr lang="cs-CZ" sz="20000" kern="10" spc="720" baseline="0">
              <a:ln w="9525">
                <a:solidFill>
                  <a:srgbClr val="000000"/>
                </a:solidFill>
                <a:round/>
                <a:headEnd/>
                <a:tailEnd/>
              </a:ln>
              <a:solidFill>
                <a:srgbClr val="FF0000"/>
              </a:solidFill>
              <a:effectLst>
                <a:outerShdw dist="45791" dir="3378596" algn="ctr" rotWithShape="0">
                  <a:srgbClr val="4D4D4D"/>
                </a:outerShdw>
              </a:effectLst>
              <a:latin typeface="Arial Black"/>
            </a:rPr>
            <a:t>MTF</a:t>
          </a:r>
        </a:p>
        <a:p>
          <a:pPr algn="ctr" rtl="0">
            <a:buNone/>
          </a:pPr>
          <a:endParaRPr lang="cs-CZ" sz="3600" kern="10" spc="720">
            <a:ln w="9525">
              <a:solidFill>
                <a:srgbClr val="000000"/>
              </a:solidFill>
              <a:round/>
              <a:headEnd/>
              <a:tailEnd/>
            </a:ln>
            <a:solidFill>
              <a:srgbClr val="FF0000"/>
            </a:solidFill>
            <a:effectLst>
              <a:outerShdw dist="45791" dir="3378596" algn="ctr" rotWithShape="0">
                <a:srgbClr val="4D4D4D"/>
              </a:outerShdw>
            </a:effectLst>
            <a:latin typeface="Arial Black"/>
          </a:endParaRPr>
        </a:p>
      </xdr:txBody>
    </xdr:sp>
    <xdr:clientData/>
  </xdr:twoCellAnchor>
  <xdr:twoCellAnchor editAs="oneCell">
    <xdr:from>
      <xdr:col>0</xdr:col>
      <xdr:colOff>180975</xdr:colOff>
      <xdr:row>3</xdr:row>
      <xdr:rowOff>76200</xdr:rowOff>
    </xdr:from>
    <xdr:to>
      <xdr:col>3</xdr:col>
      <xdr:colOff>196034</xdr:colOff>
      <xdr:row>3</xdr:row>
      <xdr:rowOff>733425</xdr:rowOff>
    </xdr:to>
    <xdr:pic>
      <xdr:nvPicPr>
        <xdr:cNvPr id="543678" name="Picture 4">
          <a:extLst>
            <a:ext uri="{FF2B5EF4-FFF2-40B4-BE49-F238E27FC236}">
              <a16:creationId xmlns="" xmlns:a16="http://schemas.microsoft.com/office/drawing/2014/main" id="{00000000-0008-0000-0000-0000BE4B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762000"/>
          <a:ext cx="14478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2014171</xdr:colOff>
      <xdr:row>3</xdr:row>
      <xdr:rowOff>195629</xdr:rowOff>
    </xdr:from>
    <xdr:to>
      <xdr:col>5</xdr:col>
      <xdr:colOff>3995371</xdr:colOff>
      <xdr:row>6</xdr:row>
      <xdr:rowOff>7034</xdr:rowOff>
    </xdr:to>
    <xdr:sp macro="" textlink="">
      <xdr:nvSpPr>
        <xdr:cNvPr id="45260" name="Text Box 5">
          <a:extLst>
            <a:ext uri="{FF2B5EF4-FFF2-40B4-BE49-F238E27FC236}">
              <a16:creationId xmlns="" xmlns:a16="http://schemas.microsoft.com/office/drawing/2014/main" id="{00000000-0008-0000-0000-0000CCB00000}"/>
            </a:ext>
          </a:extLst>
        </xdr:cNvPr>
        <xdr:cNvSpPr txBox="1">
          <a:spLocks noChangeArrowheads="1"/>
        </xdr:cNvSpPr>
      </xdr:nvSpPr>
      <xdr:spPr bwMode="auto">
        <a:xfrm>
          <a:off x="7699863" y="863844"/>
          <a:ext cx="1981200" cy="1206452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r>
            <a:rPr lang="cs-CZ" sz="900" b="1" i="1" u="none" strike="noStrike" baseline="0">
              <a:solidFill>
                <a:srgbClr val="000000"/>
              </a:solidFill>
              <a:latin typeface="Arial CE"/>
              <a:cs typeface="Arial CE"/>
            </a:rPr>
            <a:t>ELEKTROBOCK MTF spol. s r.o.</a:t>
          </a:r>
        </a:p>
        <a:p>
          <a:pPr algn="l" rtl="0">
            <a:defRPr sz="1000"/>
          </a:pPr>
          <a:r>
            <a:rPr lang="cs-CZ" sz="900" b="1" i="1" u="none" strike="noStrike" baseline="0">
              <a:solidFill>
                <a:srgbClr val="000000"/>
              </a:solidFill>
              <a:latin typeface="Arial CE"/>
              <a:cs typeface="Arial CE"/>
            </a:rPr>
            <a:t>Blanenská 1763</a:t>
          </a:r>
        </a:p>
        <a:p>
          <a:pPr algn="l" rtl="0">
            <a:defRPr sz="1000"/>
          </a:pPr>
          <a:r>
            <a:rPr lang="cs-CZ" sz="900" b="1" i="1" u="none" strike="noStrike" baseline="0">
              <a:solidFill>
                <a:srgbClr val="000000"/>
              </a:solidFill>
              <a:latin typeface="Arial CE"/>
              <a:cs typeface="Arial CE"/>
            </a:rPr>
            <a:t>664 34 Kuřim </a:t>
          </a:r>
        </a:p>
        <a:p>
          <a:pPr algn="l" rtl="0">
            <a:defRPr sz="1000"/>
          </a:pPr>
          <a:endParaRPr lang="cs-CZ" sz="900" b="1" i="1" u="none" strike="noStrike" baseline="0">
            <a:solidFill>
              <a:srgbClr val="000000"/>
            </a:solidFill>
            <a:latin typeface="Arial CE"/>
            <a:cs typeface="Arial CE"/>
          </a:endParaRPr>
        </a:p>
        <a:p>
          <a:pPr algn="l" rtl="0">
            <a:defRPr sz="1000"/>
          </a:pPr>
          <a:r>
            <a:rPr lang="cs-CZ" sz="900" b="1" i="1" u="none" strike="noStrike" baseline="0">
              <a:solidFill>
                <a:srgbClr val="000000"/>
              </a:solidFill>
              <a:latin typeface="Arial CE"/>
              <a:cs typeface="Arial CE"/>
            </a:rPr>
            <a:t>Technická podpora  do 14hod.</a:t>
          </a:r>
        </a:p>
        <a:p>
          <a:pPr algn="l" rtl="0">
            <a:defRPr sz="1000"/>
          </a:pPr>
          <a:r>
            <a:rPr lang="cs-CZ" sz="900" b="1" i="1" u="none" strike="noStrike" baseline="0">
              <a:solidFill>
                <a:srgbClr val="000000"/>
              </a:solidFill>
              <a:latin typeface="Arial CE"/>
              <a:cs typeface="Arial CE"/>
            </a:rPr>
            <a:t>http://www.elbock.cz</a:t>
          </a:r>
        </a:p>
        <a:p>
          <a:pPr algn="l" rtl="0">
            <a:defRPr sz="1000"/>
          </a:pPr>
          <a:r>
            <a:rPr lang="cs-CZ" sz="900" b="1" i="1" u="none" strike="noStrike" baseline="0">
              <a:solidFill>
                <a:srgbClr val="000000"/>
              </a:solidFill>
              <a:latin typeface="Arial CE"/>
              <a:cs typeface="Arial CE"/>
            </a:rPr>
            <a:t>E-mail:elbock@elbock.cz</a:t>
          </a:r>
          <a:endParaRPr lang="cs-CZ"/>
        </a:p>
      </xdr:txBody>
    </xdr:sp>
    <xdr:clientData/>
  </xdr:twoCellAnchor>
  <xdr:twoCellAnchor>
    <xdr:from>
      <xdr:col>9</xdr:col>
      <xdr:colOff>180975</xdr:colOff>
      <xdr:row>162</xdr:row>
      <xdr:rowOff>276225</xdr:rowOff>
    </xdr:from>
    <xdr:to>
      <xdr:col>9</xdr:col>
      <xdr:colOff>1238250</xdr:colOff>
      <xdr:row>162</xdr:row>
      <xdr:rowOff>1028700</xdr:rowOff>
    </xdr:to>
    <xdr:pic>
      <xdr:nvPicPr>
        <xdr:cNvPr id="543812" name="Obrázek 1">
          <a:extLst>
            <a:ext uri="{FF2B5EF4-FFF2-40B4-BE49-F238E27FC236}">
              <a16:creationId xmlns="" xmlns:a16="http://schemas.microsoft.com/office/drawing/2014/main" id="{00000000-0008-0000-0000-00004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72900" y="171230925"/>
          <a:ext cx="10572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1209675</xdr:colOff>
      <xdr:row>331</xdr:row>
      <xdr:rowOff>352425</xdr:rowOff>
    </xdr:from>
    <xdr:to>
      <xdr:col>5</xdr:col>
      <xdr:colOff>2266950</xdr:colOff>
      <xdr:row>331</xdr:row>
      <xdr:rowOff>1114425</xdr:rowOff>
    </xdr:to>
    <xdr:pic>
      <xdr:nvPicPr>
        <xdr:cNvPr id="543841" name="Picture 11" descr="PocketHome_logoRGB">
          <a:extLst>
            <a:ext uri="{FF2B5EF4-FFF2-40B4-BE49-F238E27FC236}">
              <a16:creationId xmlns="" xmlns:a16="http://schemas.microsoft.com/office/drawing/2014/main" id="{00000000-0008-0000-0000-000061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375265950"/>
          <a:ext cx="10572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2219325</xdr:colOff>
      <xdr:row>55</xdr:row>
      <xdr:rowOff>95250</xdr:rowOff>
    </xdr:from>
    <xdr:to>
      <xdr:col>5</xdr:col>
      <xdr:colOff>3924300</xdr:colOff>
      <xdr:row>55</xdr:row>
      <xdr:rowOff>933450</xdr:rowOff>
    </xdr:to>
    <xdr:pic>
      <xdr:nvPicPr>
        <xdr:cNvPr id="543937" name="Picture 70227" descr="schema_cs12-1">
          <a:extLst>
            <a:ext uri="{FF2B5EF4-FFF2-40B4-BE49-F238E27FC236}">
              <a16:creationId xmlns="" xmlns:a16="http://schemas.microsoft.com/office/drawing/2014/main" id="{00000000-0008-0000-0000-0000C1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0" y="53540025"/>
          <a:ext cx="170497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2124075</xdr:colOff>
      <xdr:row>53</xdr:row>
      <xdr:rowOff>76200</xdr:rowOff>
    </xdr:from>
    <xdr:to>
      <xdr:col>5</xdr:col>
      <xdr:colOff>3905250</xdr:colOff>
      <xdr:row>53</xdr:row>
      <xdr:rowOff>1047750</xdr:rowOff>
    </xdr:to>
    <xdr:pic>
      <xdr:nvPicPr>
        <xdr:cNvPr id="543938" name="Picture 70228" descr="schema_cs11">
          <a:extLst>
            <a:ext uri="{FF2B5EF4-FFF2-40B4-BE49-F238E27FC236}">
              <a16:creationId xmlns="" xmlns:a16="http://schemas.microsoft.com/office/drawing/2014/main" id="{00000000-0008-0000-0000-0000C2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0" y="51025425"/>
          <a:ext cx="17811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2266950</xdr:colOff>
      <xdr:row>54</xdr:row>
      <xdr:rowOff>114300</xdr:rowOff>
    </xdr:from>
    <xdr:to>
      <xdr:col>5</xdr:col>
      <xdr:colOff>3914775</xdr:colOff>
      <xdr:row>54</xdr:row>
      <xdr:rowOff>923925</xdr:rowOff>
    </xdr:to>
    <xdr:pic>
      <xdr:nvPicPr>
        <xdr:cNvPr id="543939" name="Picture 70229" descr="schema_cs12-1">
          <a:extLst>
            <a:ext uri="{FF2B5EF4-FFF2-40B4-BE49-F238E27FC236}">
              <a16:creationId xmlns="" xmlns:a16="http://schemas.microsoft.com/office/drawing/2014/main" id="{00000000-0008-0000-0000-0000C3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5" y="52311300"/>
          <a:ext cx="16478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2411186</xdr:colOff>
      <xdr:row>44</xdr:row>
      <xdr:rowOff>107496</xdr:rowOff>
    </xdr:from>
    <xdr:to>
      <xdr:col>5</xdr:col>
      <xdr:colOff>3963761</xdr:colOff>
      <xdr:row>44</xdr:row>
      <xdr:rowOff>955221</xdr:rowOff>
    </xdr:to>
    <xdr:pic>
      <xdr:nvPicPr>
        <xdr:cNvPr id="543940" name="Picture 70230" descr="dr_sch_1">
          <a:extLst>
            <a:ext uri="{FF2B5EF4-FFF2-40B4-BE49-F238E27FC236}">
              <a16:creationId xmlns="" xmlns:a16="http://schemas.microsoft.com/office/drawing/2014/main" id="{00000000-0008-0000-0000-0000C4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6786" y="50562782"/>
          <a:ext cx="15525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2587414</xdr:colOff>
      <xdr:row>45</xdr:row>
      <xdr:rowOff>9526</xdr:rowOff>
    </xdr:from>
    <xdr:to>
      <xdr:col>5</xdr:col>
      <xdr:colOff>4049486</xdr:colOff>
      <xdr:row>45</xdr:row>
      <xdr:rowOff>805543</xdr:rowOff>
    </xdr:to>
    <xdr:pic>
      <xdr:nvPicPr>
        <xdr:cNvPr id="543941" name="Picture 70231" descr="dr_sch_1">
          <a:extLst>
            <a:ext uri="{FF2B5EF4-FFF2-40B4-BE49-F238E27FC236}">
              <a16:creationId xmlns="" xmlns:a16="http://schemas.microsoft.com/office/drawing/2014/main" id="{00000000-0008-0000-0000-0000C5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3014" y="53469269"/>
          <a:ext cx="1462072" cy="796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2276475</xdr:colOff>
      <xdr:row>48</xdr:row>
      <xdr:rowOff>47625</xdr:rowOff>
    </xdr:from>
    <xdr:to>
      <xdr:col>5</xdr:col>
      <xdr:colOff>3952875</xdr:colOff>
      <xdr:row>48</xdr:row>
      <xdr:rowOff>962025</xdr:rowOff>
    </xdr:to>
    <xdr:pic>
      <xdr:nvPicPr>
        <xdr:cNvPr id="543942" name="Picture 70232" descr="dr_sch_1">
          <a:extLst>
            <a:ext uri="{FF2B5EF4-FFF2-40B4-BE49-F238E27FC236}">
              <a16:creationId xmlns="" xmlns:a16="http://schemas.microsoft.com/office/drawing/2014/main" id="{00000000-0008-0000-0000-0000C6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43900" y="44757975"/>
          <a:ext cx="1676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2828925</xdr:colOff>
      <xdr:row>63</xdr:row>
      <xdr:rowOff>133350</xdr:rowOff>
    </xdr:from>
    <xdr:to>
      <xdr:col>5</xdr:col>
      <xdr:colOff>3933825</xdr:colOff>
      <xdr:row>63</xdr:row>
      <xdr:rowOff>1047750</xdr:rowOff>
    </xdr:to>
    <xdr:pic>
      <xdr:nvPicPr>
        <xdr:cNvPr id="543943" name="Picture 70233" descr="schcs3-4b">
          <a:extLst>
            <a:ext uri="{FF2B5EF4-FFF2-40B4-BE49-F238E27FC236}">
              <a16:creationId xmlns="" xmlns:a16="http://schemas.microsoft.com/office/drawing/2014/main" id="{00000000-0008-0000-0000-0000C7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6350" y="61064775"/>
          <a:ext cx="11049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2657475</xdr:colOff>
      <xdr:row>57</xdr:row>
      <xdr:rowOff>19050</xdr:rowOff>
    </xdr:from>
    <xdr:to>
      <xdr:col>5</xdr:col>
      <xdr:colOff>3924300</xdr:colOff>
      <xdr:row>57</xdr:row>
      <xdr:rowOff>1057275</xdr:rowOff>
    </xdr:to>
    <xdr:pic>
      <xdr:nvPicPr>
        <xdr:cNvPr id="543944" name="Picture 70234" descr="schcs3_1,b">
          <a:extLst>
            <a:ext uri="{FF2B5EF4-FFF2-40B4-BE49-F238E27FC236}">
              <a16:creationId xmlns="" xmlns:a16="http://schemas.microsoft.com/office/drawing/2014/main" id="{00000000-0008-0000-0000-0000C8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4900" y="55959375"/>
          <a:ext cx="12668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2781300</xdr:colOff>
      <xdr:row>59</xdr:row>
      <xdr:rowOff>19050</xdr:rowOff>
    </xdr:from>
    <xdr:to>
      <xdr:col>5</xdr:col>
      <xdr:colOff>3886200</xdr:colOff>
      <xdr:row>59</xdr:row>
      <xdr:rowOff>990600</xdr:rowOff>
    </xdr:to>
    <xdr:pic>
      <xdr:nvPicPr>
        <xdr:cNvPr id="543945" name="Picture 70236" descr="schCS3_2">
          <a:extLst>
            <a:ext uri="{FF2B5EF4-FFF2-40B4-BE49-F238E27FC236}">
              <a16:creationId xmlns="" xmlns:a16="http://schemas.microsoft.com/office/drawing/2014/main" id="{00000000-0008-0000-0000-0000C9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8725" y="57207150"/>
          <a:ext cx="11049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3009900</xdr:colOff>
      <xdr:row>62</xdr:row>
      <xdr:rowOff>66675</xdr:rowOff>
    </xdr:from>
    <xdr:to>
      <xdr:col>5</xdr:col>
      <xdr:colOff>3962400</xdr:colOff>
      <xdr:row>62</xdr:row>
      <xdr:rowOff>1028700</xdr:rowOff>
    </xdr:to>
    <xdr:pic>
      <xdr:nvPicPr>
        <xdr:cNvPr id="543946" name="Picture 70237" descr="schcs3_4m">
          <a:extLst>
            <a:ext uri="{FF2B5EF4-FFF2-40B4-BE49-F238E27FC236}">
              <a16:creationId xmlns="" xmlns:a16="http://schemas.microsoft.com/office/drawing/2014/main" id="{00000000-0008-0000-0000-0000CA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77325" y="59750325"/>
          <a:ext cx="9525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2886075</xdr:colOff>
      <xdr:row>60</xdr:row>
      <xdr:rowOff>66675</xdr:rowOff>
    </xdr:from>
    <xdr:to>
      <xdr:col>5</xdr:col>
      <xdr:colOff>3895725</xdr:colOff>
      <xdr:row>60</xdr:row>
      <xdr:rowOff>1085850</xdr:rowOff>
    </xdr:to>
    <xdr:pic>
      <xdr:nvPicPr>
        <xdr:cNvPr id="543947" name="Picture 70238" descr="schCS3_4">
          <a:extLst>
            <a:ext uri="{FF2B5EF4-FFF2-40B4-BE49-F238E27FC236}">
              <a16:creationId xmlns="" xmlns:a16="http://schemas.microsoft.com/office/drawing/2014/main" id="{00000000-0008-0000-0000-0000CB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3500" y="58502550"/>
          <a:ext cx="10096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2667000</xdr:colOff>
      <xdr:row>56</xdr:row>
      <xdr:rowOff>66675</xdr:rowOff>
    </xdr:from>
    <xdr:to>
      <xdr:col>5</xdr:col>
      <xdr:colOff>3971925</xdr:colOff>
      <xdr:row>56</xdr:row>
      <xdr:rowOff>1038225</xdr:rowOff>
    </xdr:to>
    <xdr:pic>
      <xdr:nvPicPr>
        <xdr:cNvPr id="543948" name="Picture 70239" descr="schcs3_1,b">
          <a:extLst>
            <a:ext uri="{FF2B5EF4-FFF2-40B4-BE49-F238E27FC236}">
              <a16:creationId xmlns="" xmlns:a16="http://schemas.microsoft.com/office/drawing/2014/main" id="{00000000-0008-0000-0000-0000CC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4425" y="54759225"/>
          <a:ext cx="13049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361950</xdr:colOff>
      <xdr:row>330</xdr:row>
      <xdr:rowOff>180975</xdr:rowOff>
    </xdr:from>
    <xdr:to>
      <xdr:col>9</xdr:col>
      <xdr:colOff>1162050</xdr:colOff>
      <xdr:row>330</xdr:row>
      <xdr:rowOff>1104900</xdr:rowOff>
    </xdr:to>
    <xdr:pic>
      <xdr:nvPicPr>
        <xdr:cNvPr id="543950" name="Obrázek 1">
          <a:extLst>
            <a:ext uri="{FF2B5EF4-FFF2-40B4-BE49-F238E27FC236}">
              <a16:creationId xmlns="" xmlns:a16="http://schemas.microsoft.com/office/drawing/2014/main" id="{00000000-0008-0000-0000-0000CE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53875" y="370103400"/>
          <a:ext cx="8001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76200</xdr:colOff>
      <xdr:row>94</xdr:row>
      <xdr:rowOff>114300</xdr:rowOff>
    </xdr:from>
    <xdr:to>
      <xdr:col>9</xdr:col>
      <xdr:colOff>1447800</xdr:colOff>
      <xdr:row>94</xdr:row>
      <xdr:rowOff>1266825</xdr:rowOff>
    </xdr:to>
    <xdr:pic>
      <xdr:nvPicPr>
        <xdr:cNvPr id="543998" name="Obrázek 1">
          <a:extLst>
            <a:ext uri="{FF2B5EF4-FFF2-40B4-BE49-F238E27FC236}">
              <a16:creationId xmlns="" xmlns:a16="http://schemas.microsoft.com/office/drawing/2014/main" id="{00000000-0008-0000-0000-0000FE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68125" y="94716600"/>
          <a:ext cx="13716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304800</xdr:colOff>
      <xdr:row>233</xdr:row>
      <xdr:rowOff>17521</xdr:rowOff>
    </xdr:from>
    <xdr:to>
      <xdr:col>9</xdr:col>
      <xdr:colOff>1172308</xdr:colOff>
      <xdr:row>234</xdr:row>
      <xdr:rowOff>9526</xdr:rowOff>
    </xdr:to>
    <xdr:pic>
      <xdr:nvPicPr>
        <xdr:cNvPr id="544002" name="Obrázek 1">
          <a:extLst>
            <a:ext uri="{FF2B5EF4-FFF2-40B4-BE49-F238E27FC236}">
              <a16:creationId xmlns="" xmlns:a16="http://schemas.microsoft.com/office/drawing/2014/main" id="{00000000-0008-0000-0000-000002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8877" y="271362790"/>
          <a:ext cx="867508" cy="1310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200024</xdr:colOff>
      <xdr:row>232</xdr:row>
      <xdr:rowOff>43962</xdr:rowOff>
    </xdr:from>
    <xdr:to>
      <xdr:col>9</xdr:col>
      <xdr:colOff>1301455</xdr:colOff>
      <xdr:row>233</xdr:row>
      <xdr:rowOff>8792</xdr:rowOff>
    </xdr:to>
    <xdr:pic>
      <xdr:nvPicPr>
        <xdr:cNvPr id="544003" name="Obrázek 2">
          <a:extLst>
            <a:ext uri="{FF2B5EF4-FFF2-40B4-BE49-F238E27FC236}">
              <a16:creationId xmlns="" xmlns:a16="http://schemas.microsoft.com/office/drawing/2014/main" id="{00000000-0008-0000-0000-00000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4101" y="270129000"/>
          <a:ext cx="1101431" cy="12250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314325</xdr:colOff>
      <xdr:row>231</xdr:row>
      <xdr:rowOff>38101</xdr:rowOff>
    </xdr:from>
    <xdr:to>
      <xdr:col>9</xdr:col>
      <xdr:colOff>1155439</xdr:colOff>
      <xdr:row>232</xdr:row>
      <xdr:rowOff>14655</xdr:rowOff>
    </xdr:to>
    <xdr:pic>
      <xdr:nvPicPr>
        <xdr:cNvPr id="544004" name="Obrázek 3">
          <a:extLst>
            <a:ext uri="{FF2B5EF4-FFF2-40B4-BE49-F238E27FC236}">
              <a16:creationId xmlns="" xmlns:a16="http://schemas.microsoft.com/office/drawing/2014/main" id="{00000000-0008-0000-0000-000004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402" y="268877563"/>
          <a:ext cx="841114" cy="1222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104775</xdr:colOff>
      <xdr:row>88</xdr:row>
      <xdr:rowOff>209550</xdr:rowOff>
    </xdr:from>
    <xdr:to>
      <xdr:col>4</xdr:col>
      <xdr:colOff>2397760</xdr:colOff>
      <xdr:row>88</xdr:row>
      <xdr:rowOff>790575</xdr:rowOff>
    </xdr:to>
    <xdr:sp macro="" textlink="">
      <xdr:nvSpPr>
        <xdr:cNvPr id="544009" name="Obdélník 2">
          <a:extLst>
            <a:ext uri="{FF2B5EF4-FFF2-40B4-BE49-F238E27FC236}">
              <a16:creationId xmlns="" xmlns:a16="http://schemas.microsoft.com/office/drawing/2014/main" id="{00000000-0008-0000-0000-0000094D0800}"/>
            </a:ext>
          </a:extLst>
        </xdr:cNvPr>
        <xdr:cNvSpPr>
          <a:spLocks noChangeArrowheads="1"/>
        </xdr:cNvSpPr>
      </xdr:nvSpPr>
      <xdr:spPr bwMode="auto">
        <a:xfrm>
          <a:off x="2171700" y="88439625"/>
          <a:ext cx="39433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66675</xdr:colOff>
      <xdr:row>88</xdr:row>
      <xdr:rowOff>419100</xdr:rowOff>
    </xdr:from>
    <xdr:to>
      <xdr:col>9</xdr:col>
      <xdr:colOff>514350</xdr:colOff>
      <xdr:row>88</xdr:row>
      <xdr:rowOff>1266825</xdr:rowOff>
    </xdr:to>
    <xdr:pic>
      <xdr:nvPicPr>
        <xdr:cNvPr id="544013" name="Obrázek 3">
          <a:extLst>
            <a:ext uri="{FF2B5EF4-FFF2-40B4-BE49-F238E27FC236}">
              <a16:creationId xmlns="" xmlns:a16="http://schemas.microsoft.com/office/drawing/2014/main" id="{00000000-0008-0000-0000-00000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8600" y="88649175"/>
          <a:ext cx="4476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238125</xdr:colOff>
      <xdr:row>83</xdr:row>
      <xdr:rowOff>76200</xdr:rowOff>
    </xdr:from>
    <xdr:to>
      <xdr:col>9</xdr:col>
      <xdr:colOff>1114425</xdr:colOff>
      <xdr:row>83</xdr:row>
      <xdr:rowOff>1371600</xdr:rowOff>
    </xdr:to>
    <xdr:pic>
      <xdr:nvPicPr>
        <xdr:cNvPr id="544027" name="Obrázek 4">
          <a:extLst>
            <a:ext uri="{FF2B5EF4-FFF2-40B4-BE49-F238E27FC236}">
              <a16:creationId xmlns="" xmlns:a16="http://schemas.microsoft.com/office/drawing/2014/main" id="{00000000-0008-0000-0000-00001B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0050" y="16068675"/>
          <a:ext cx="8763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125</xdr:row>
      <xdr:rowOff>628650</xdr:rowOff>
    </xdr:from>
    <xdr:to>
      <xdr:col>9</xdr:col>
      <xdr:colOff>371475</xdr:colOff>
      <xdr:row>125</xdr:row>
      <xdr:rowOff>1247775</xdr:rowOff>
    </xdr:to>
    <xdr:pic>
      <xdr:nvPicPr>
        <xdr:cNvPr id="544029" name="Obrázek 3">
          <a:extLst>
            <a:ext uri="{FF2B5EF4-FFF2-40B4-BE49-F238E27FC236}">
              <a16:creationId xmlns="" xmlns:a16="http://schemas.microsoft.com/office/drawing/2014/main" id="{00000000-0008-0000-0000-00001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39550" y="13954125"/>
          <a:ext cx="3238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115661</xdr:colOff>
      <xdr:row>125</xdr:row>
      <xdr:rowOff>148318</xdr:rowOff>
    </xdr:from>
    <xdr:to>
      <xdr:col>9</xdr:col>
      <xdr:colOff>572861</xdr:colOff>
      <xdr:row>125</xdr:row>
      <xdr:rowOff>338818</xdr:rowOff>
    </xdr:to>
    <xdr:pic>
      <xdr:nvPicPr>
        <xdr:cNvPr id="544030" name="Obrázek 5">
          <a:extLst>
            <a:ext uri="{FF2B5EF4-FFF2-40B4-BE49-F238E27FC236}">
              <a16:creationId xmlns="" xmlns:a16="http://schemas.microsoft.com/office/drawing/2014/main" id="{00000000-0008-0000-0000-00001E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9004" y="155139118"/>
          <a:ext cx="457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92320</xdr:colOff>
      <xdr:row>88</xdr:row>
      <xdr:rowOff>159727</xdr:rowOff>
    </xdr:from>
    <xdr:to>
      <xdr:col>9</xdr:col>
      <xdr:colOff>549520</xdr:colOff>
      <xdr:row>88</xdr:row>
      <xdr:rowOff>350227</xdr:rowOff>
    </xdr:to>
    <xdr:pic>
      <xdr:nvPicPr>
        <xdr:cNvPr id="544033" name="Obrázek 372">
          <a:extLst>
            <a:ext uri="{FF2B5EF4-FFF2-40B4-BE49-F238E27FC236}">
              <a16:creationId xmlns="" xmlns:a16="http://schemas.microsoft.com/office/drawing/2014/main" id="{00000000-0008-0000-0000-00002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0505" y="105304004"/>
          <a:ext cx="457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276225</xdr:colOff>
      <xdr:row>143</xdr:row>
      <xdr:rowOff>123825</xdr:rowOff>
    </xdr:from>
    <xdr:to>
      <xdr:col>9</xdr:col>
      <xdr:colOff>733425</xdr:colOff>
      <xdr:row>143</xdr:row>
      <xdr:rowOff>314325</xdr:rowOff>
    </xdr:to>
    <xdr:pic>
      <xdr:nvPicPr>
        <xdr:cNvPr id="544034" name="Obrázek 373">
          <a:extLst>
            <a:ext uri="{FF2B5EF4-FFF2-40B4-BE49-F238E27FC236}">
              <a16:creationId xmlns="" xmlns:a16="http://schemas.microsoft.com/office/drawing/2014/main" id="{00000000-0008-0000-0000-000022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144827625"/>
          <a:ext cx="457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120895</xdr:colOff>
      <xdr:row>89</xdr:row>
      <xdr:rowOff>204422</xdr:rowOff>
    </xdr:from>
    <xdr:to>
      <xdr:col>9</xdr:col>
      <xdr:colOff>568570</xdr:colOff>
      <xdr:row>89</xdr:row>
      <xdr:rowOff>394922</xdr:rowOff>
    </xdr:to>
    <xdr:pic>
      <xdr:nvPicPr>
        <xdr:cNvPr id="544035" name="Obrázek 374">
          <a:extLst>
            <a:ext uri="{FF2B5EF4-FFF2-40B4-BE49-F238E27FC236}">
              <a16:creationId xmlns="" xmlns:a16="http://schemas.microsoft.com/office/drawing/2014/main" id="{00000000-0008-0000-0000-00002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080" y="10664996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89</xdr:row>
      <xdr:rowOff>552450</xdr:rowOff>
    </xdr:from>
    <xdr:to>
      <xdr:col>9</xdr:col>
      <xdr:colOff>466725</xdr:colOff>
      <xdr:row>89</xdr:row>
      <xdr:rowOff>1171575</xdr:rowOff>
    </xdr:to>
    <xdr:pic>
      <xdr:nvPicPr>
        <xdr:cNvPr id="544036" name="Obrázek 3">
          <a:extLst>
            <a:ext uri="{FF2B5EF4-FFF2-40B4-BE49-F238E27FC236}">
              <a16:creationId xmlns="" xmlns:a16="http://schemas.microsoft.com/office/drawing/2014/main" id="{00000000-0008-0000-0000-000024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12620625"/>
          <a:ext cx="3238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193</xdr:row>
      <xdr:rowOff>180975</xdr:rowOff>
    </xdr:from>
    <xdr:to>
      <xdr:col>9</xdr:col>
      <xdr:colOff>1495425</xdr:colOff>
      <xdr:row>193</xdr:row>
      <xdr:rowOff>1028700</xdr:rowOff>
    </xdr:to>
    <xdr:pic>
      <xdr:nvPicPr>
        <xdr:cNvPr id="544037" name="Obrázek 10">
          <a:extLst>
            <a:ext uri="{FF2B5EF4-FFF2-40B4-BE49-F238E27FC236}">
              <a16:creationId xmlns="" xmlns:a16="http://schemas.microsoft.com/office/drawing/2014/main" id="{00000000-0008-0000-0000-00002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3850" y="207359250"/>
          <a:ext cx="133350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197</xdr:row>
      <xdr:rowOff>219075</xdr:rowOff>
    </xdr:from>
    <xdr:to>
      <xdr:col>9</xdr:col>
      <xdr:colOff>1524000</xdr:colOff>
      <xdr:row>197</xdr:row>
      <xdr:rowOff>1114425</xdr:rowOff>
    </xdr:to>
    <xdr:pic>
      <xdr:nvPicPr>
        <xdr:cNvPr id="544038" name="Obrázek 11">
          <a:extLst>
            <a:ext uri="{FF2B5EF4-FFF2-40B4-BE49-F238E27FC236}">
              <a16:creationId xmlns="" xmlns:a16="http://schemas.microsoft.com/office/drawing/2014/main" id="{00000000-0008-0000-0000-000026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212388450"/>
          <a:ext cx="14382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196</xdr:row>
      <xdr:rowOff>238125</xdr:rowOff>
    </xdr:from>
    <xdr:to>
      <xdr:col>9</xdr:col>
      <xdr:colOff>1514475</xdr:colOff>
      <xdr:row>196</xdr:row>
      <xdr:rowOff>1143000</xdr:rowOff>
    </xdr:to>
    <xdr:pic>
      <xdr:nvPicPr>
        <xdr:cNvPr id="544039" name="Obrázek 381">
          <a:extLst>
            <a:ext uri="{FF2B5EF4-FFF2-40B4-BE49-F238E27FC236}">
              <a16:creationId xmlns="" xmlns:a16="http://schemas.microsoft.com/office/drawing/2014/main" id="{00000000-0008-0000-0000-000027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8600" y="211159725"/>
          <a:ext cx="14478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781050</xdr:colOff>
      <xdr:row>89</xdr:row>
      <xdr:rowOff>114300</xdr:rowOff>
    </xdr:from>
    <xdr:to>
      <xdr:col>9</xdr:col>
      <xdr:colOff>1362075</xdr:colOff>
      <xdr:row>89</xdr:row>
      <xdr:rowOff>1085850</xdr:rowOff>
    </xdr:to>
    <xdr:pic>
      <xdr:nvPicPr>
        <xdr:cNvPr id="544040" name="Obrázek 12">
          <a:extLst>
            <a:ext uri="{FF2B5EF4-FFF2-40B4-BE49-F238E27FC236}">
              <a16:creationId xmlns="" xmlns:a16="http://schemas.microsoft.com/office/drawing/2014/main" id="{00000000-0008-0000-0000-000028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72975" y="12182475"/>
          <a:ext cx="5810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194</xdr:row>
      <xdr:rowOff>152400</xdr:rowOff>
    </xdr:from>
    <xdr:to>
      <xdr:col>9</xdr:col>
      <xdr:colOff>1495425</xdr:colOff>
      <xdr:row>194</xdr:row>
      <xdr:rowOff>1038225</xdr:rowOff>
    </xdr:to>
    <xdr:pic>
      <xdr:nvPicPr>
        <xdr:cNvPr id="544041" name="Obrázek 13">
          <a:extLst>
            <a:ext uri="{FF2B5EF4-FFF2-40B4-BE49-F238E27FC236}">
              <a16:creationId xmlns="" xmlns:a16="http://schemas.microsoft.com/office/drawing/2014/main" id="{00000000-0008-0000-0000-000029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208578450"/>
          <a:ext cx="14097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762000</xdr:colOff>
      <xdr:row>88</xdr:row>
      <xdr:rowOff>95250</xdr:rowOff>
    </xdr:from>
    <xdr:to>
      <xdr:col>9</xdr:col>
      <xdr:colOff>1409700</xdr:colOff>
      <xdr:row>88</xdr:row>
      <xdr:rowOff>1257300</xdr:rowOff>
    </xdr:to>
    <xdr:pic>
      <xdr:nvPicPr>
        <xdr:cNvPr id="544045" name="Obrázek 3">
          <a:extLst>
            <a:ext uri="{FF2B5EF4-FFF2-40B4-BE49-F238E27FC236}">
              <a16:creationId xmlns="" xmlns:a16="http://schemas.microsoft.com/office/drawing/2014/main" id="{00000000-0008-0000-0000-00002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53925" y="88325325"/>
          <a:ext cx="6477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434788</xdr:colOff>
      <xdr:row>170</xdr:row>
      <xdr:rowOff>228600</xdr:rowOff>
    </xdr:from>
    <xdr:to>
      <xdr:col>9</xdr:col>
      <xdr:colOff>1149163</xdr:colOff>
      <xdr:row>170</xdr:row>
      <xdr:rowOff>1143000</xdr:rowOff>
    </xdr:to>
    <xdr:pic>
      <xdr:nvPicPr>
        <xdr:cNvPr id="544048" name="Obrázek 3">
          <a:extLst>
            <a:ext uri="{FF2B5EF4-FFF2-40B4-BE49-F238E27FC236}">
              <a16:creationId xmlns="" xmlns:a16="http://schemas.microsoft.com/office/drawing/2014/main" id="{00000000-0008-0000-0000-000030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7141" y="191513012"/>
          <a:ext cx="7143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260106</xdr:colOff>
      <xdr:row>221</xdr:row>
      <xdr:rowOff>73269</xdr:rowOff>
    </xdr:from>
    <xdr:to>
      <xdr:col>9</xdr:col>
      <xdr:colOff>1232144</xdr:colOff>
      <xdr:row>221</xdr:row>
      <xdr:rowOff>1239715</xdr:rowOff>
    </xdr:to>
    <xdr:pic>
      <xdr:nvPicPr>
        <xdr:cNvPr id="544052" name="Obrázek 3">
          <a:extLst>
            <a:ext uri="{FF2B5EF4-FFF2-40B4-BE49-F238E27FC236}">
              <a16:creationId xmlns="" xmlns:a16="http://schemas.microsoft.com/office/drawing/2014/main" id="{00000000-0008-0000-0000-000034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4183" y="256456961"/>
          <a:ext cx="972038" cy="1166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315</xdr:row>
      <xdr:rowOff>209550</xdr:rowOff>
    </xdr:from>
    <xdr:to>
      <xdr:col>9</xdr:col>
      <xdr:colOff>1400175</xdr:colOff>
      <xdr:row>315</xdr:row>
      <xdr:rowOff>1085850</xdr:rowOff>
    </xdr:to>
    <xdr:pic>
      <xdr:nvPicPr>
        <xdr:cNvPr id="544053" name="Obrázek 3">
          <a:extLst>
            <a:ext uri="{FF2B5EF4-FFF2-40B4-BE49-F238E27FC236}">
              <a16:creationId xmlns="" xmlns:a16="http://schemas.microsoft.com/office/drawing/2014/main" id="{00000000-0008-0000-0000-00003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96700" y="348900750"/>
          <a:ext cx="12954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147899</xdr:colOff>
      <xdr:row>370</xdr:row>
      <xdr:rowOff>130627</xdr:rowOff>
    </xdr:from>
    <xdr:to>
      <xdr:col>9</xdr:col>
      <xdr:colOff>1596432</xdr:colOff>
      <xdr:row>370</xdr:row>
      <xdr:rowOff>1320624</xdr:rowOff>
    </xdr:to>
    <xdr:pic>
      <xdr:nvPicPr>
        <xdr:cNvPr id="544061" name="Obrázek 2">
          <a:extLst>
            <a:ext uri="{FF2B5EF4-FFF2-40B4-BE49-F238E27FC236}">
              <a16:creationId xmlns="" xmlns:a16="http://schemas.microsoft.com/office/drawing/2014/main" id="{00000000-0008-0000-0000-00003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1242" y="454707170"/>
          <a:ext cx="1448533" cy="1189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238125</xdr:colOff>
      <xdr:row>308</xdr:row>
      <xdr:rowOff>146316</xdr:rowOff>
    </xdr:from>
    <xdr:to>
      <xdr:col>9</xdr:col>
      <xdr:colOff>1343024</xdr:colOff>
      <xdr:row>308</xdr:row>
      <xdr:rowOff>1130512</xdr:rowOff>
    </xdr:to>
    <xdr:pic>
      <xdr:nvPicPr>
        <xdr:cNvPr id="544066" name="Obrázek 2">
          <a:extLst>
            <a:ext uri="{FF2B5EF4-FFF2-40B4-BE49-F238E27FC236}">
              <a16:creationId xmlns="" xmlns:a16="http://schemas.microsoft.com/office/drawing/2014/main" id="{00000000-0008-0000-0000-000042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275" y="3680091"/>
          <a:ext cx="1104899" cy="984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414996</xdr:colOff>
      <xdr:row>89</xdr:row>
      <xdr:rowOff>0</xdr:rowOff>
    </xdr:from>
    <xdr:ext cx="3518829" cy="718466"/>
    <xdr:sp macro="" textlink="">
      <xdr:nvSpPr>
        <xdr:cNvPr id="4" name="Obdélník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SpPr/>
      </xdr:nvSpPr>
      <xdr:spPr>
        <a:xfrm>
          <a:off x="6377646" y="4993773"/>
          <a:ext cx="3518829" cy="71846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40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424521</xdr:colOff>
      <xdr:row>89</xdr:row>
      <xdr:rowOff>0</xdr:rowOff>
    </xdr:from>
    <xdr:ext cx="3518829" cy="718466"/>
    <xdr:sp macro="" textlink="">
      <xdr:nvSpPr>
        <xdr:cNvPr id="396" name="Obdélník 395">
          <a:extLst>
            <a:ext uri="{FF2B5EF4-FFF2-40B4-BE49-F238E27FC236}">
              <a16:creationId xmlns="" xmlns:a16="http://schemas.microsoft.com/office/drawing/2014/main" id="{00000000-0008-0000-0000-00008C010000}"/>
            </a:ext>
          </a:extLst>
        </xdr:cNvPr>
        <xdr:cNvSpPr/>
      </xdr:nvSpPr>
      <xdr:spPr>
        <a:xfrm>
          <a:off x="6387171" y="6108198"/>
          <a:ext cx="3518829" cy="71846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40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twoCellAnchor>
    <xdr:from>
      <xdr:col>9</xdr:col>
      <xdr:colOff>111760</xdr:colOff>
      <xdr:row>298</xdr:row>
      <xdr:rowOff>182879</xdr:rowOff>
    </xdr:from>
    <xdr:to>
      <xdr:col>9</xdr:col>
      <xdr:colOff>1554480</xdr:colOff>
      <xdr:row>298</xdr:row>
      <xdr:rowOff>1375528</xdr:rowOff>
    </xdr:to>
    <xdr:pic>
      <xdr:nvPicPr>
        <xdr:cNvPr id="6" name="Obrázek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8000" y="3525519"/>
          <a:ext cx="1442720" cy="1192649"/>
        </a:xfrm>
        <a:prstGeom prst="rect">
          <a:avLst/>
        </a:prstGeom>
      </xdr:spPr>
    </xdr:pic>
    <xdr:clientData/>
  </xdr:twoCellAnchor>
  <xdr:twoCellAnchor>
    <xdr:from>
      <xdr:col>9</xdr:col>
      <xdr:colOff>121919</xdr:colOff>
      <xdr:row>300</xdr:row>
      <xdr:rowOff>121920</xdr:rowOff>
    </xdr:from>
    <xdr:to>
      <xdr:col>9</xdr:col>
      <xdr:colOff>1596757</xdr:colOff>
      <xdr:row>300</xdr:row>
      <xdr:rowOff>1341120</xdr:rowOff>
    </xdr:to>
    <xdr:pic>
      <xdr:nvPicPr>
        <xdr:cNvPr id="7" name="Obrázek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8159" y="6289040"/>
          <a:ext cx="1474838" cy="1219200"/>
        </a:xfrm>
        <a:prstGeom prst="rect">
          <a:avLst/>
        </a:prstGeom>
      </xdr:spPr>
    </xdr:pic>
    <xdr:clientData/>
  </xdr:twoCellAnchor>
  <xdr:twoCellAnchor>
    <xdr:from>
      <xdr:col>9</xdr:col>
      <xdr:colOff>89039</xdr:colOff>
      <xdr:row>299</xdr:row>
      <xdr:rowOff>160160</xdr:rowOff>
    </xdr:from>
    <xdr:to>
      <xdr:col>9</xdr:col>
      <xdr:colOff>1534160</xdr:colOff>
      <xdr:row>299</xdr:row>
      <xdr:rowOff>1354794</xdr:rowOff>
    </xdr:to>
    <xdr:pic>
      <xdr:nvPicPr>
        <xdr:cNvPr id="11" name="Obrázek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15279" y="4915040"/>
          <a:ext cx="1445121" cy="1194634"/>
        </a:xfrm>
        <a:prstGeom prst="rect">
          <a:avLst/>
        </a:prstGeom>
      </xdr:spPr>
    </xdr:pic>
    <xdr:clientData/>
  </xdr:twoCellAnchor>
  <xdr:twoCellAnchor>
    <xdr:from>
      <xdr:col>9</xdr:col>
      <xdr:colOff>879197</xdr:colOff>
      <xdr:row>310</xdr:row>
      <xdr:rowOff>825776</xdr:rowOff>
    </xdr:from>
    <xdr:to>
      <xdr:col>9</xdr:col>
      <xdr:colOff>1507848</xdr:colOff>
      <xdr:row>310</xdr:row>
      <xdr:rowOff>1161056</xdr:rowOff>
    </xdr:to>
    <xdr:pic>
      <xdr:nvPicPr>
        <xdr:cNvPr id="408" name="Obrázek 407">
          <a:extLst>
            <a:ext uri="{FF2B5EF4-FFF2-40B4-BE49-F238E27FC236}">
              <a16:creationId xmlns=""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88371" y="378959993"/>
          <a:ext cx="628651" cy="335280"/>
        </a:xfrm>
        <a:prstGeom prst="rect">
          <a:avLst/>
        </a:prstGeom>
      </xdr:spPr>
    </xdr:pic>
    <xdr:clientData/>
  </xdr:twoCellAnchor>
  <xdr:twoCellAnchor>
    <xdr:from>
      <xdr:col>9</xdr:col>
      <xdr:colOff>889413</xdr:colOff>
      <xdr:row>310</xdr:row>
      <xdr:rowOff>397565</xdr:rowOff>
    </xdr:from>
    <xdr:to>
      <xdr:col>9</xdr:col>
      <xdr:colOff>1518064</xdr:colOff>
      <xdr:row>310</xdr:row>
      <xdr:rowOff>732845</xdr:rowOff>
    </xdr:to>
    <xdr:pic>
      <xdr:nvPicPr>
        <xdr:cNvPr id="410" name="Obrázek 409">
          <a:extLst>
            <a:ext uri="{FF2B5EF4-FFF2-40B4-BE49-F238E27FC236}">
              <a16:creationId xmlns=""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98587" y="378531782"/>
          <a:ext cx="628651" cy="335280"/>
        </a:xfrm>
        <a:prstGeom prst="rect">
          <a:avLst/>
        </a:prstGeom>
      </xdr:spPr>
    </xdr:pic>
    <xdr:clientData/>
  </xdr:twoCellAnchor>
  <xdr:twoCellAnchor>
    <xdr:from>
      <xdr:col>9</xdr:col>
      <xdr:colOff>227874</xdr:colOff>
      <xdr:row>90</xdr:row>
      <xdr:rowOff>192459</xdr:rowOff>
    </xdr:from>
    <xdr:to>
      <xdr:col>9</xdr:col>
      <xdr:colOff>1284514</xdr:colOff>
      <xdr:row>90</xdr:row>
      <xdr:rowOff>1312497</xdr:rowOff>
    </xdr:to>
    <xdr:pic>
      <xdr:nvPicPr>
        <xdr:cNvPr id="12" name="Obrázek 11">
          <a:extLst>
            <a:ext uri="{FF2B5EF4-FFF2-40B4-BE49-F238E27FC236}">
              <a16:creationId xmlns=""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11217" y="107580030"/>
          <a:ext cx="1056640" cy="1120038"/>
        </a:xfrm>
        <a:prstGeom prst="rect">
          <a:avLst/>
        </a:prstGeom>
      </xdr:spPr>
    </xdr:pic>
    <xdr:clientData/>
  </xdr:twoCellAnchor>
  <xdr:oneCellAnchor>
    <xdr:from>
      <xdr:col>5</xdr:col>
      <xdr:colOff>244675</xdr:colOff>
      <xdr:row>125</xdr:row>
      <xdr:rowOff>0</xdr:rowOff>
    </xdr:from>
    <xdr:ext cx="3758365" cy="468013"/>
    <xdr:sp macro="" textlink="">
      <xdr:nvSpPr>
        <xdr:cNvPr id="13" name="Obdélník 12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SpPr/>
      </xdr:nvSpPr>
      <xdr:spPr>
        <a:xfrm>
          <a:off x="6838515" y="10911840"/>
          <a:ext cx="3758365" cy="468013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2400" b="1" cap="none" spc="0" baseline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twoCellAnchor>
    <xdr:from>
      <xdr:col>9</xdr:col>
      <xdr:colOff>91440</xdr:colOff>
      <xdr:row>141</xdr:row>
      <xdr:rowOff>193040</xdr:rowOff>
    </xdr:from>
    <xdr:to>
      <xdr:col>9</xdr:col>
      <xdr:colOff>548640</xdr:colOff>
      <xdr:row>141</xdr:row>
      <xdr:rowOff>383540</xdr:rowOff>
    </xdr:to>
    <xdr:pic>
      <xdr:nvPicPr>
        <xdr:cNvPr id="413" name="Obrázek 373">
          <a:extLst>
            <a:ext uri="{FF2B5EF4-FFF2-40B4-BE49-F238E27FC236}">
              <a16:creationId xmlns=""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5680" y="9225280"/>
          <a:ext cx="457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91440</xdr:colOff>
      <xdr:row>122</xdr:row>
      <xdr:rowOff>121920</xdr:rowOff>
    </xdr:from>
    <xdr:to>
      <xdr:col>10</xdr:col>
      <xdr:colOff>65724</xdr:colOff>
      <xdr:row>123</xdr:row>
      <xdr:rowOff>0</xdr:rowOff>
    </xdr:to>
    <xdr:pic>
      <xdr:nvPicPr>
        <xdr:cNvPr id="15" name="Obrázek 14">
          <a:extLst>
            <a:ext uri="{FF2B5EF4-FFF2-40B4-BE49-F238E27FC236}">
              <a16:creationId xmlns=""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5517" y="136417343"/>
          <a:ext cx="1600861" cy="1519311"/>
        </a:xfrm>
        <a:prstGeom prst="rect">
          <a:avLst/>
        </a:prstGeom>
      </xdr:spPr>
    </xdr:pic>
    <xdr:clientData/>
  </xdr:twoCellAnchor>
  <xdr:twoCellAnchor>
    <xdr:from>
      <xdr:col>9</xdr:col>
      <xdr:colOff>152401</xdr:colOff>
      <xdr:row>297</xdr:row>
      <xdr:rowOff>386080</xdr:rowOff>
    </xdr:from>
    <xdr:to>
      <xdr:col>9</xdr:col>
      <xdr:colOff>1280161</xdr:colOff>
      <xdr:row>297</xdr:row>
      <xdr:rowOff>1000084</xdr:rowOff>
    </xdr:to>
    <xdr:pic>
      <xdr:nvPicPr>
        <xdr:cNvPr id="18" name="Obrázek 17">
          <a:extLst>
            <a:ext uri="{FF2B5EF4-FFF2-40B4-BE49-F238E27FC236}">
              <a16:creationId xmlns=""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50321" y="6614160"/>
          <a:ext cx="1127760" cy="614004"/>
        </a:xfrm>
        <a:prstGeom prst="rect">
          <a:avLst/>
        </a:prstGeom>
      </xdr:spPr>
    </xdr:pic>
    <xdr:clientData/>
  </xdr:twoCellAnchor>
  <xdr:twoCellAnchor>
    <xdr:from>
      <xdr:col>9</xdr:col>
      <xdr:colOff>40640</xdr:colOff>
      <xdr:row>39</xdr:row>
      <xdr:rowOff>111760</xdr:rowOff>
    </xdr:from>
    <xdr:to>
      <xdr:col>9</xdr:col>
      <xdr:colOff>1577032</xdr:colOff>
      <xdr:row>39</xdr:row>
      <xdr:rowOff>1371600</xdr:rowOff>
    </xdr:to>
    <xdr:pic>
      <xdr:nvPicPr>
        <xdr:cNvPr id="19" name="Obrázek 18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70640" y="12120880"/>
          <a:ext cx="1536392" cy="1259840"/>
        </a:xfrm>
        <a:prstGeom prst="rect">
          <a:avLst/>
        </a:prstGeom>
      </xdr:spPr>
    </xdr:pic>
    <xdr:clientData/>
  </xdr:twoCellAnchor>
  <xdr:twoCellAnchor>
    <xdr:from>
      <xdr:col>9</xdr:col>
      <xdr:colOff>81279</xdr:colOff>
      <xdr:row>38</xdr:row>
      <xdr:rowOff>213360</xdr:rowOff>
    </xdr:from>
    <xdr:to>
      <xdr:col>9</xdr:col>
      <xdr:colOff>1544320</xdr:colOff>
      <xdr:row>38</xdr:row>
      <xdr:rowOff>1430609</xdr:rowOff>
    </xdr:to>
    <xdr:pic>
      <xdr:nvPicPr>
        <xdr:cNvPr id="20" name="Obrázek 19">
          <a:extLst>
            <a:ext uri="{FF2B5EF4-FFF2-40B4-BE49-F238E27FC236}">
              <a16:creationId xmlns=""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5839" y="3556000"/>
          <a:ext cx="1463041" cy="1217249"/>
        </a:xfrm>
        <a:prstGeom prst="rect">
          <a:avLst/>
        </a:prstGeom>
      </xdr:spPr>
    </xdr:pic>
    <xdr:clientData/>
  </xdr:twoCellAnchor>
  <xdr:twoCellAnchor>
    <xdr:from>
      <xdr:col>9</xdr:col>
      <xdr:colOff>109611</xdr:colOff>
      <xdr:row>312</xdr:row>
      <xdr:rowOff>375920</xdr:rowOff>
    </xdr:from>
    <xdr:to>
      <xdr:col>9</xdr:col>
      <xdr:colOff>1575365</xdr:colOff>
      <xdr:row>312</xdr:row>
      <xdr:rowOff>1157654</xdr:rowOff>
    </xdr:to>
    <xdr:pic>
      <xdr:nvPicPr>
        <xdr:cNvPr id="424" name="Obrázek 423">
          <a:extLst>
            <a:ext uri="{FF2B5EF4-FFF2-40B4-BE49-F238E27FC236}">
              <a16:creationId xmlns=""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13688" y="379998458"/>
          <a:ext cx="1465754" cy="781734"/>
        </a:xfrm>
        <a:prstGeom prst="rect">
          <a:avLst/>
        </a:prstGeom>
      </xdr:spPr>
    </xdr:pic>
    <xdr:clientData/>
  </xdr:twoCellAnchor>
  <xdr:oneCellAnchor>
    <xdr:from>
      <xdr:col>5</xdr:col>
      <xdr:colOff>2828925</xdr:colOff>
      <xdr:row>64</xdr:row>
      <xdr:rowOff>76200</xdr:rowOff>
    </xdr:from>
    <xdr:ext cx="1266825" cy="1038225"/>
    <xdr:pic>
      <xdr:nvPicPr>
        <xdr:cNvPr id="431" name="Picture 70234" descr="schcs3_1,b">
          <a:extLst>
            <a:ext uri="{FF2B5EF4-FFF2-40B4-BE49-F238E27FC236}">
              <a16:creationId xmlns="" xmlns:a16="http://schemas.microsoft.com/office/drawing/2014/main" id="{00000000-0008-0000-00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3085" y="27000200"/>
          <a:ext cx="12668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5</xdr:col>
      <xdr:colOff>414996</xdr:colOff>
      <xdr:row>64</xdr:row>
      <xdr:rowOff>0</xdr:rowOff>
    </xdr:from>
    <xdr:ext cx="3518829" cy="718466"/>
    <xdr:sp macro="" textlink="">
      <xdr:nvSpPr>
        <xdr:cNvPr id="432" name="Obdélník 431">
          <a:extLst>
            <a:ext uri="{FF2B5EF4-FFF2-40B4-BE49-F238E27FC236}">
              <a16:creationId xmlns="" xmlns:a16="http://schemas.microsoft.com/office/drawing/2014/main" id="{00000000-0008-0000-0000-0000B0010000}"/>
            </a:ext>
          </a:extLst>
        </xdr:cNvPr>
        <xdr:cNvSpPr/>
      </xdr:nvSpPr>
      <xdr:spPr>
        <a:xfrm>
          <a:off x="8299156" y="26924000"/>
          <a:ext cx="3518829" cy="71846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40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424521</xdr:colOff>
      <xdr:row>64</xdr:row>
      <xdr:rowOff>0</xdr:rowOff>
    </xdr:from>
    <xdr:ext cx="3518829" cy="718466"/>
    <xdr:sp macro="" textlink="">
      <xdr:nvSpPr>
        <xdr:cNvPr id="433" name="Obdélník 432">
          <a:extLst>
            <a:ext uri="{FF2B5EF4-FFF2-40B4-BE49-F238E27FC236}">
              <a16:creationId xmlns="" xmlns:a16="http://schemas.microsoft.com/office/drawing/2014/main" id="{00000000-0008-0000-0000-0000B1010000}"/>
            </a:ext>
          </a:extLst>
        </xdr:cNvPr>
        <xdr:cNvSpPr/>
      </xdr:nvSpPr>
      <xdr:spPr>
        <a:xfrm>
          <a:off x="8308681" y="26924000"/>
          <a:ext cx="3518829" cy="71846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40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twoCellAnchor>
    <xdr:from>
      <xdr:col>9</xdr:col>
      <xdr:colOff>223520</xdr:colOff>
      <xdr:row>36</xdr:row>
      <xdr:rowOff>203199</xdr:rowOff>
    </xdr:from>
    <xdr:to>
      <xdr:col>9</xdr:col>
      <xdr:colOff>1320800</xdr:colOff>
      <xdr:row>36</xdr:row>
      <xdr:rowOff>1494998</xdr:rowOff>
    </xdr:to>
    <xdr:pic>
      <xdr:nvPicPr>
        <xdr:cNvPr id="27" name="Obrázek 26">
          <a:extLst>
            <a:ext uri="{FF2B5EF4-FFF2-40B4-BE49-F238E27FC236}">
              <a16:creationId xmlns=""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3520" y="8473439"/>
          <a:ext cx="1097280" cy="1291799"/>
        </a:xfrm>
        <a:prstGeom prst="rect">
          <a:avLst/>
        </a:prstGeom>
      </xdr:spPr>
    </xdr:pic>
    <xdr:clientData/>
  </xdr:twoCellAnchor>
  <xdr:oneCellAnchor>
    <xdr:from>
      <xdr:col>5</xdr:col>
      <xdr:colOff>414996</xdr:colOff>
      <xdr:row>73</xdr:row>
      <xdr:rowOff>0</xdr:rowOff>
    </xdr:from>
    <xdr:ext cx="3518829" cy="718466"/>
    <xdr:sp macro="" textlink="">
      <xdr:nvSpPr>
        <xdr:cNvPr id="438" name="Obdélník 437">
          <a:extLst>
            <a:ext uri="{FF2B5EF4-FFF2-40B4-BE49-F238E27FC236}">
              <a16:creationId xmlns="" xmlns:a16="http://schemas.microsoft.com/office/drawing/2014/main" id="{00000000-0008-0000-0000-0000B6010000}"/>
            </a:ext>
          </a:extLst>
        </xdr:cNvPr>
        <xdr:cNvSpPr/>
      </xdr:nvSpPr>
      <xdr:spPr>
        <a:xfrm>
          <a:off x="6104596" y="33416240"/>
          <a:ext cx="3518829" cy="71846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40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424521</xdr:colOff>
      <xdr:row>73</xdr:row>
      <xdr:rowOff>0</xdr:rowOff>
    </xdr:from>
    <xdr:ext cx="3518829" cy="718466"/>
    <xdr:sp macro="" textlink="">
      <xdr:nvSpPr>
        <xdr:cNvPr id="439" name="Obdélník 438">
          <a:extLst>
            <a:ext uri="{FF2B5EF4-FFF2-40B4-BE49-F238E27FC236}">
              <a16:creationId xmlns="" xmlns:a16="http://schemas.microsoft.com/office/drawing/2014/main" id="{00000000-0008-0000-0000-0000B7010000}"/>
            </a:ext>
          </a:extLst>
        </xdr:cNvPr>
        <xdr:cNvSpPr/>
      </xdr:nvSpPr>
      <xdr:spPr>
        <a:xfrm>
          <a:off x="6114121" y="33416240"/>
          <a:ext cx="3518829" cy="71846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4000" b="1" cap="none" spc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twoCellAnchor>
    <xdr:from>
      <xdr:col>9</xdr:col>
      <xdr:colOff>200072</xdr:colOff>
      <xdr:row>156</xdr:row>
      <xdr:rowOff>309007</xdr:rowOff>
    </xdr:from>
    <xdr:to>
      <xdr:col>9</xdr:col>
      <xdr:colOff>1207476</xdr:colOff>
      <xdr:row>156</xdr:row>
      <xdr:rowOff>1494998</xdr:rowOff>
    </xdr:to>
    <xdr:pic>
      <xdr:nvPicPr>
        <xdr:cNvPr id="442" name="Obrázek 441">
          <a:extLst>
            <a:ext uri="{FF2B5EF4-FFF2-40B4-BE49-F238E27FC236}">
              <a16:creationId xmlns=""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38257" y="175357992"/>
          <a:ext cx="1007404" cy="1185991"/>
        </a:xfrm>
        <a:prstGeom prst="rect">
          <a:avLst/>
        </a:prstGeom>
      </xdr:spPr>
    </xdr:pic>
    <xdr:clientData/>
  </xdr:twoCellAnchor>
  <xdr:twoCellAnchor>
    <xdr:from>
      <xdr:col>9</xdr:col>
      <xdr:colOff>82061</xdr:colOff>
      <xdr:row>35</xdr:row>
      <xdr:rowOff>62524</xdr:rowOff>
    </xdr:from>
    <xdr:to>
      <xdr:col>9</xdr:col>
      <xdr:colOff>1405988</xdr:colOff>
      <xdr:row>36</xdr:row>
      <xdr:rowOff>14851</xdr:rowOff>
    </xdr:to>
    <xdr:pic>
      <xdr:nvPicPr>
        <xdr:cNvPr id="5" name="Obrázek 4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0246" y="15994186"/>
          <a:ext cx="1323927" cy="1323927"/>
        </a:xfrm>
        <a:prstGeom prst="rect">
          <a:avLst/>
        </a:prstGeom>
      </xdr:spPr>
    </xdr:pic>
    <xdr:clientData/>
  </xdr:twoCellAnchor>
  <xdr:twoCellAnchor>
    <xdr:from>
      <xdr:col>9</xdr:col>
      <xdr:colOff>158652</xdr:colOff>
      <xdr:row>69</xdr:row>
      <xdr:rowOff>92222</xdr:rowOff>
    </xdr:from>
    <xdr:to>
      <xdr:col>9</xdr:col>
      <xdr:colOff>1371599</xdr:colOff>
      <xdr:row>69</xdr:row>
      <xdr:rowOff>1305169</xdr:rowOff>
    </xdr:to>
    <xdr:pic>
      <xdr:nvPicPr>
        <xdr:cNvPr id="16" name="Obrázek 15">
          <a:extLst>
            <a:ext uri="{FF2B5EF4-FFF2-40B4-BE49-F238E27FC236}">
              <a16:creationId xmlns=""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96837" y="17618222"/>
          <a:ext cx="1212947" cy="1212947"/>
        </a:xfrm>
        <a:prstGeom prst="rect">
          <a:avLst/>
        </a:prstGeom>
      </xdr:spPr>
    </xdr:pic>
    <xdr:clientData/>
  </xdr:twoCellAnchor>
  <xdr:twoCellAnchor>
    <xdr:from>
      <xdr:col>9</xdr:col>
      <xdr:colOff>119966</xdr:colOff>
      <xdr:row>347</xdr:row>
      <xdr:rowOff>177370</xdr:rowOff>
    </xdr:from>
    <xdr:to>
      <xdr:col>9</xdr:col>
      <xdr:colOff>1561902</xdr:colOff>
      <xdr:row>347</xdr:row>
      <xdr:rowOff>1172307</xdr:rowOff>
    </xdr:to>
    <xdr:pic>
      <xdr:nvPicPr>
        <xdr:cNvPr id="17" name="Obrázek 16">
          <a:extLst>
            <a:ext uri="{FF2B5EF4-FFF2-40B4-BE49-F238E27FC236}">
              <a16:creationId xmlns=""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4043" y="427307678"/>
          <a:ext cx="1441936" cy="994937"/>
        </a:xfrm>
        <a:prstGeom prst="rect">
          <a:avLst/>
        </a:prstGeom>
      </xdr:spPr>
    </xdr:pic>
    <xdr:clientData/>
  </xdr:twoCellAnchor>
  <xdr:twoCellAnchor>
    <xdr:from>
      <xdr:col>9</xdr:col>
      <xdr:colOff>213360</xdr:colOff>
      <xdr:row>33</xdr:row>
      <xdr:rowOff>10160</xdr:rowOff>
    </xdr:from>
    <xdr:to>
      <xdr:col>9</xdr:col>
      <xdr:colOff>1463040</xdr:colOff>
      <xdr:row>33</xdr:row>
      <xdr:rowOff>1259840</xdr:rowOff>
    </xdr:to>
    <xdr:pic>
      <xdr:nvPicPr>
        <xdr:cNvPr id="21" name="Obrázek 20">
          <a:extLst>
            <a:ext uri="{FF2B5EF4-FFF2-40B4-BE49-F238E27FC236}">
              <a16:creationId xmlns=""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43360" y="3352800"/>
          <a:ext cx="1249680" cy="1249680"/>
        </a:xfrm>
        <a:prstGeom prst="rect">
          <a:avLst/>
        </a:prstGeom>
      </xdr:spPr>
    </xdr:pic>
    <xdr:clientData/>
  </xdr:twoCellAnchor>
  <xdr:twoCellAnchor>
    <xdr:from>
      <xdr:col>9</xdr:col>
      <xdr:colOff>140676</xdr:colOff>
      <xdr:row>90</xdr:row>
      <xdr:rowOff>58615</xdr:rowOff>
    </xdr:from>
    <xdr:to>
      <xdr:col>9</xdr:col>
      <xdr:colOff>588351</xdr:colOff>
      <xdr:row>90</xdr:row>
      <xdr:rowOff>249115</xdr:rowOff>
    </xdr:to>
    <xdr:pic>
      <xdr:nvPicPr>
        <xdr:cNvPr id="435" name="Obrázek 374">
          <a:extLst>
            <a:ext uri="{FF2B5EF4-FFF2-40B4-BE49-F238E27FC236}">
              <a16:creationId xmlns=""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8861" y="107758523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213360</xdr:colOff>
      <xdr:row>307</xdr:row>
      <xdr:rowOff>10160</xdr:rowOff>
    </xdr:from>
    <xdr:to>
      <xdr:col>9</xdr:col>
      <xdr:colOff>1463040</xdr:colOff>
      <xdr:row>307</xdr:row>
      <xdr:rowOff>1259840</xdr:rowOff>
    </xdr:to>
    <xdr:pic>
      <xdr:nvPicPr>
        <xdr:cNvPr id="444" name="Obrázek 443">
          <a:extLst>
            <a:ext uri="{FF2B5EF4-FFF2-40B4-BE49-F238E27FC236}">
              <a16:creationId xmlns=""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51545" y="13515145"/>
          <a:ext cx="1249680" cy="1249680"/>
        </a:xfrm>
        <a:prstGeom prst="rect">
          <a:avLst/>
        </a:prstGeom>
      </xdr:spPr>
    </xdr:pic>
    <xdr:clientData/>
  </xdr:twoCellAnchor>
  <xdr:twoCellAnchor>
    <xdr:from>
      <xdr:col>9</xdr:col>
      <xdr:colOff>169398</xdr:colOff>
      <xdr:row>313</xdr:row>
      <xdr:rowOff>1299697</xdr:rowOff>
    </xdr:from>
    <xdr:to>
      <xdr:col>9</xdr:col>
      <xdr:colOff>1553307</xdr:colOff>
      <xdr:row>315</xdr:row>
      <xdr:rowOff>84642</xdr:rowOff>
    </xdr:to>
    <xdr:pic>
      <xdr:nvPicPr>
        <xdr:cNvPr id="446" name="Obrázek 445">
          <a:extLst>
            <a:ext uri="{FF2B5EF4-FFF2-40B4-BE49-F238E27FC236}">
              <a16:creationId xmlns=""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3475" y="382255735"/>
          <a:ext cx="1383909" cy="1383909"/>
        </a:xfrm>
        <a:prstGeom prst="rect">
          <a:avLst/>
        </a:prstGeom>
      </xdr:spPr>
    </xdr:pic>
    <xdr:clientData/>
  </xdr:twoCellAnchor>
  <xdr:twoCellAnchor>
    <xdr:from>
      <xdr:col>9</xdr:col>
      <xdr:colOff>175847</xdr:colOff>
      <xdr:row>250</xdr:row>
      <xdr:rowOff>105508</xdr:rowOff>
    </xdr:from>
    <xdr:to>
      <xdr:col>9</xdr:col>
      <xdr:colOff>1511013</xdr:colOff>
      <xdr:row>250</xdr:row>
      <xdr:rowOff>1174078</xdr:rowOff>
    </xdr:to>
    <xdr:pic>
      <xdr:nvPicPr>
        <xdr:cNvPr id="25" name="Obrázek 24">
          <a:extLst>
            <a:ext uri="{FF2B5EF4-FFF2-40B4-BE49-F238E27FC236}">
              <a16:creationId xmlns=""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4032" y="293299662"/>
          <a:ext cx="1335166" cy="106857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40</xdr:row>
      <xdr:rowOff>0</xdr:rowOff>
    </xdr:from>
    <xdr:to>
      <xdr:col>16</xdr:col>
      <xdr:colOff>304800</xdr:colOff>
      <xdr:row>40</xdr:row>
      <xdr:rowOff>304800</xdr:rowOff>
    </xdr:to>
    <xdr:sp macro="" textlink="">
      <xdr:nvSpPr>
        <xdr:cNvPr id="45074" name="AutoShape 9234" descr="PT44-8_profil.png">
          <a:extLst>
            <a:ext uri="{FF2B5EF4-FFF2-40B4-BE49-F238E27FC236}">
              <a16:creationId xmlns="" xmlns:a16="http://schemas.microsoft.com/office/drawing/2014/main" id="{00000000-0008-0000-0000-000012B00000}"/>
            </a:ext>
          </a:extLst>
        </xdr:cNvPr>
        <xdr:cNvSpPr>
          <a:spLocks noChangeAspect="1" noChangeArrowheads="1"/>
        </xdr:cNvSpPr>
      </xdr:nvSpPr>
      <xdr:spPr bwMode="auto">
        <a:xfrm>
          <a:off x="18661380" y="26052780"/>
          <a:ext cx="304800" cy="3048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5</xdr:col>
      <xdr:colOff>3212123</xdr:colOff>
      <xdr:row>61</xdr:row>
      <xdr:rowOff>128954</xdr:rowOff>
    </xdr:from>
    <xdr:ext cx="1009650" cy="1019175"/>
    <xdr:pic>
      <xdr:nvPicPr>
        <xdr:cNvPr id="454" name="Picture 70238" descr="schCS3_4">
          <a:extLst>
            <a:ext uri="{FF2B5EF4-FFF2-40B4-BE49-F238E27FC236}">
              <a16:creationId xmlns="" xmlns:a16="http://schemas.microsoft.com/office/drawing/2014/main" id="{00000000-0008-0000-0000-0000C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7723" y="3458308"/>
          <a:ext cx="10096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8</xdr:col>
      <xdr:colOff>483577</xdr:colOff>
      <xdr:row>60</xdr:row>
      <xdr:rowOff>1194336</xdr:rowOff>
    </xdr:from>
    <xdr:to>
      <xdr:col>10</xdr:col>
      <xdr:colOff>175846</xdr:colOff>
      <xdr:row>62</xdr:row>
      <xdr:rowOff>165732</xdr:rowOff>
    </xdr:to>
    <xdr:pic>
      <xdr:nvPicPr>
        <xdr:cNvPr id="455" name="Obrázek 454">
          <a:extLst>
            <a:ext uri="{FF2B5EF4-FFF2-40B4-BE49-F238E27FC236}">
              <a16:creationId xmlns=""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5462" y="59868336"/>
          <a:ext cx="1861038" cy="1740973"/>
        </a:xfrm>
        <a:prstGeom prst="rect">
          <a:avLst/>
        </a:prstGeom>
        <a:noFill/>
      </xdr:spPr>
    </xdr:pic>
    <xdr:clientData/>
  </xdr:twoCellAnchor>
  <xdr:twoCellAnchor>
    <xdr:from>
      <xdr:col>9</xdr:col>
      <xdr:colOff>146539</xdr:colOff>
      <xdr:row>27</xdr:row>
      <xdr:rowOff>-1</xdr:rowOff>
    </xdr:from>
    <xdr:to>
      <xdr:col>9</xdr:col>
      <xdr:colOff>1524001</xdr:colOff>
      <xdr:row>27</xdr:row>
      <xdr:rowOff>1377461</xdr:rowOff>
    </xdr:to>
    <xdr:pic>
      <xdr:nvPicPr>
        <xdr:cNvPr id="30" name="Obrázek 29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5084884"/>
          <a:ext cx="1377462" cy="1377462"/>
        </a:xfrm>
        <a:prstGeom prst="rect">
          <a:avLst/>
        </a:prstGeom>
      </xdr:spPr>
    </xdr:pic>
    <xdr:clientData/>
  </xdr:twoCellAnchor>
  <xdr:twoCellAnchor>
    <xdr:from>
      <xdr:col>9</xdr:col>
      <xdr:colOff>58615</xdr:colOff>
      <xdr:row>27</xdr:row>
      <xdr:rowOff>1304192</xdr:rowOff>
    </xdr:from>
    <xdr:to>
      <xdr:col>9</xdr:col>
      <xdr:colOff>1611923</xdr:colOff>
      <xdr:row>29</xdr:row>
      <xdr:rowOff>58616</xdr:rowOff>
    </xdr:to>
    <xdr:pic>
      <xdr:nvPicPr>
        <xdr:cNvPr id="32" name="Obrázek 31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2" y="6389077"/>
          <a:ext cx="1553308" cy="1553308"/>
        </a:xfrm>
        <a:prstGeom prst="rect">
          <a:avLst/>
        </a:prstGeom>
      </xdr:spPr>
    </xdr:pic>
    <xdr:clientData/>
  </xdr:twoCellAnchor>
  <xdr:twoCellAnchor>
    <xdr:from>
      <xdr:col>9</xdr:col>
      <xdr:colOff>73270</xdr:colOff>
      <xdr:row>28</xdr:row>
      <xdr:rowOff>1348154</xdr:rowOff>
    </xdr:from>
    <xdr:to>
      <xdr:col>9</xdr:col>
      <xdr:colOff>1597270</xdr:colOff>
      <xdr:row>30</xdr:row>
      <xdr:rowOff>58616</xdr:rowOff>
    </xdr:to>
    <xdr:pic>
      <xdr:nvPicPr>
        <xdr:cNvPr id="34" name="Obrázek 3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7" y="7825154"/>
          <a:ext cx="1524000" cy="1524000"/>
        </a:xfrm>
        <a:prstGeom prst="rect">
          <a:avLst/>
        </a:prstGeom>
      </xdr:spPr>
    </xdr:pic>
    <xdr:clientData/>
  </xdr:twoCellAnchor>
  <xdr:twoCellAnchor>
    <xdr:from>
      <xdr:col>9</xdr:col>
      <xdr:colOff>58616</xdr:colOff>
      <xdr:row>29</xdr:row>
      <xdr:rowOff>1318846</xdr:rowOff>
    </xdr:from>
    <xdr:to>
      <xdr:col>9</xdr:col>
      <xdr:colOff>1611924</xdr:colOff>
      <xdr:row>31</xdr:row>
      <xdr:rowOff>58615</xdr:rowOff>
    </xdr:to>
    <xdr:pic>
      <xdr:nvPicPr>
        <xdr:cNvPr id="36" name="Obrázek 35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3" y="9202615"/>
          <a:ext cx="1553308" cy="1553308"/>
        </a:xfrm>
        <a:prstGeom prst="rect">
          <a:avLst/>
        </a:prstGeom>
      </xdr:spPr>
    </xdr:pic>
    <xdr:clientData/>
  </xdr:twoCellAnchor>
  <xdr:twoCellAnchor>
    <xdr:from>
      <xdr:col>9</xdr:col>
      <xdr:colOff>29309</xdr:colOff>
      <xdr:row>30</xdr:row>
      <xdr:rowOff>1333501</xdr:rowOff>
    </xdr:from>
    <xdr:to>
      <xdr:col>10</xdr:col>
      <xdr:colOff>14655</xdr:colOff>
      <xdr:row>32</xdr:row>
      <xdr:rowOff>131885</xdr:rowOff>
    </xdr:to>
    <xdr:pic>
      <xdr:nvPicPr>
        <xdr:cNvPr id="38" name="Obrázek 37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386" y="10624039"/>
          <a:ext cx="1611923" cy="1611923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31</xdr:row>
      <xdr:rowOff>1362807</xdr:rowOff>
    </xdr:from>
    <xdr:to>
      <xdr:col>9</xdr:col>
      <xdr:colOff>1611923</xdr:colOff>
      <xdr:row>33</xdr:row>
      <xdr:rowOff>161192</xdr:rowOff>
    </xdr:to>
    <xdr:pic>
      <xdr:nvPicPr>
        <xdr:cNvPr id="40" name="Obrázek 39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12060115"/>
          <a:ext cx="1611923" cy="1611923"/>
        </a:xfrm>
        <a:prstGeom prst="rect">
          <a:avLst/>
        </a:prstGeom>
      </xdr:spPr>
    </xdr:pic>
    <xdr:clientData/>
  </xdr:twoCellAnchor>
  <xdr:twoCellAnchor>
    <xdr:from>
      <xdr:col>8</xdr:col>
      <xdr:colOff>454269</xdr:colOff>
      <xdr:row>33</xdr:row>
      <xdr:rowOff>996462</xdr:rowOff>
    </xdr:from>
    <xdr:to>
      <xdr:col>10</xdr:col>
      <xdr:colOff>161192</xdr:colOff>
      <xdr:row>35</xdr:row>
      <xdr:rowOff>234462</xdr:rowOff>
    </xdr:to>
    <xdr:pic>
      <xdr:nvPicPr>
        <xdr:cNvPr id="42" name="Obrázek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6154" y="14507308"/>
          <a:ext cx="1875692" cy="1875692"/>
        </a:xfrm>
        <a:prstGeom prst="rect">
          <a:avLst/>
        </a:prstGeom>
      </xdr:spPr>
    </xdr:pic>
    <xdr:clientData/>
  </xdr:twoCellAnchor>
  <xdr:twoCellAnchor>
    <xdr:from>
      <xdr:col>9</xdr:col>
      <xdr:colOff>35589</xdr:colOff>
      <xdr:row>39</xdr:row>
      <xdr:rowOff>2100944</xdr:rowOff>
    </xdr:from>
    <xdr:to>
      <xdr:col>9</xdr:col>
      <xdr:colOff>1556659</xdr:colOff>
      <xdr:row>41</xdr:row>
      <xdr:rowOff>183801</xdr:rowOff>
    </xdr:to>
    <xdr:pic>
      <xdr:nvPicPr>
        <xdr:cNvPr id="46" name="Obrázek 45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75789" y="46623515"/>
          <a:ext cx="1521070" cy="1631600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47</xdr:row>
      <xdr:rowOff>1230923</xdr:rowOff>
    </xdr:from>
    <xdr:to>
      <xdr:col>9</xdr:col>
      <xdr:colOff>1450730</xdr:colOff>
      <xdr:row>49</xdr:row>
      <xdr:rowOff>29307</xdr:rowOff>
    </xdr:to>
    <xdr:pic>
      <xdr:nvPicPr>
        <xdr:cNvPr id="48" name="Obrázek 47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44958000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48</xdr:row>
      <xdr:rowOff>1216269</xdr:rowOff>
    </xdr:from>
    <xdr:to>
      <xdr:col>9</xdr:col>
      <xdr:colOff>1450730</xdr:colOff>
      <xdr:row>50</xdr:row>
      <xdr:rowOff>14653</xdr:rowOff>
    </xdr:to>
    <xdr:pic>
      <xdr:nvPicPr>
        <xdr:cNvPr id="49" name="Obrázek 4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46188923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50</xdr:row>
      <xdr:rowOff>0</xdr:rowOff>
    </xdr:from>
    <xdr:to>
      <xdr:col>9</xdr:col>
      <xdr:colOff>1436076</xdr:colOff>
      <xdr:row>51</xdr:row>
      <xdr:rowOff>43961</xdr:rowOff>
    </xdr:to>
    <xdr:pic>
      <xdr:nvPicPr>
        <xdr:cNvPr id="50" name="Obrázek 49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47463808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51</xdr:row>
      <xdr:rowOff>0</xdr:rowOff>
    </xdr:from>
    <xdr:to>
      <xdr:col>9</xdr:col>
      <xdr:colOff>1436076</xdr:colOff>
      <xdr:row>52</xdr:row>
      <xdr:rowOff>43961</xdr:rowOff>
    </xdr:to>
    <xdr:pic>
      <xdr:nvPicPr>
        <xdr:cNvPr id="51" name="Obrázek 50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48709385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52</xdr:row>
      <xdr:rowOff>0</xdr:rowOff>
    </xdr:from>
    <xdr:to>
      <xdr:col>9</xdr:col>
      <xdr:colOff>1436076</xdr:colOff>
      <xdr:row>53</xdr:row>
      <xdr:rowOff>43962</xdr:rowOff>
    </xdr:to>
    <xdr:pic>
      <xdr:nvPicPr>
        <xdr:cNvPr id="52" name="Obrázek 51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49954962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263769</xdr:colOff>
      <xdr:row>44</xdr:row>
      <xdr:rowOff>58616</xdr:rowOff>
    </xdr:from>
    <xdr:to>
      <xdr:col>9</xdr:col>
      <xdr:colOff>1392115</xdr:colOff>
      <xdr:row>44</xdr:row>
      <xdr:rowOff>1186962</xdr:rowOff>
    </xdr:to>
    <xdr:pic>
      <xdr:nvPicPr>
        <xdr:cNvPr id="54" name="Obrázek 53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7846" y="27593193"/>
          <a:ext cx="1128346" cy="1128346"/>
        </a:xfrm>
        <a:prstGeom prst="rect">
          <a:avLst/>
        </a:prstGeom>
      </xdr:spPr>
    </xdr:pic>
    <xdr:clientData/>
  </xdr:twoCellAnchor>
  <xdr:twoCellAnchor>
    <xdr:from>
      <xdr:col>9</xdr:col>
      <xdr:colOff>263769</xdr:colOff>
      <xdr:row>45</xdr:row>
      <xdr:rowOff>0</xdr:rowOff>
    </xdr:from>
    <xdr:to>
      <xdr:col>9</xdr:col>
      <xdr:colOff>1392115</xdr:colOff>
      <xdr:row>45</xdr:row>
      <xdr:rowOff>1128346</xdr:rowOff>
    </xdr:to>
    <xdr:pic>
      <xdr:nvPicPr>
        <xdr:cNvPr id="57" name="Obrázek 56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7846" y="31271308"/>
          <a:ext cx="1128346" cy="1128346"/>
        </a:xfrm>
        <a:prstGeom prst="rect">
          <a:avLst/>
        </a:prstGeom>
      </xdr:spPr>
    </xdr:pic>
    <xdr:clientData/>
  </xdr:twoCellAnchor>
  <xdr:twoCellAnchor>
    <xdr:from>
      <xdr:col>9</xdr:col>
      <xdr:colOff>263769</xdr:colOff>
      <xdr:row>46</xdr:row>
      <xdr:rowOff>0</xdr:rowOff>
    </xdr:from>
    <xdr:to>
      <xdr:col>9</xdr:col>
      <xdr:colOff>1392115</xdr:colOff>
      <xdr:row>46</xdr:row>
      <xdr:rowOff>1128346</xdr:rowOff>
    </xdr:to>
    <xdr:pic>
      <xdr:nvPicPr>
        <xdr:cNvPr id="543882" name="Obrázek 543881">
          <a:extLst>
            <a:ext uri="{FF2B5EF4-FFF2-40B4-BE49-F238E27FC236}">
              <a16:creationId xmlns="" xmlns:a16="http://schemas.microsoft.com/office/drawing/2014/main" id="{00000000-0008-0000-0000-00008A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7846" y="41235923"/>
          <a:ext cx="1128346" cy="1128346"/>
        </a:xfrm>
        <a:prstGeom prst="rect">
          <a:avLst/>
        </a:prstGeom>
      </xdr:spPr>
    </xdr:pic>
    <xdr:clientData/>
  </xdr:twoCellAnchor>
  <xdr:twoCellAnchor>
    <xdr:from>
      <xdr:col>9</xdr:col>
      <xdr:colOff>263769</xdr:colOff>
      <xdr:row>47</xdr:row>
      <xdr:rowOff>0</xdr:rowOff>
    </xdr:from>
    <xdr:to>
      <xdr:col>9</xdr:col>
      <xdr:colOff>1392115</xdr:colOff>
      <xdr:row>47</xdr:row>
      <xdr:rowOff>1128346</xdr:rowOff>
    </xdr:to>
    <xdr:pic>
      <xdr:nvPicPr>
        <xdr:cNvPr id="543980" name="Obrázek 543979">
          <a:extLst>
            <a:ext uri="{FF2B5EF4-FFF2-40B4-BE49-F238E27FC236}">
              <a16:creationId xmlns="" xmlns:a16="http://schemas.microsoft.com/office/drawing/2014/main" id="{00000000-0008-0000-0000-0000E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7846" y="43727077"/>
          <a:ext cx="1128346" cy="1128346"/>
        </a:xfrm>
        <a:prstGeom prst="rect">
          <a:avLst/>
        </a:prstGeom>
      </xdr:spPr>
    </xdr:pic>
    <xdr:clientData/>
  </xdr:twoCellAnchor>
  <xdr:twoCellAnchor>
    <xdr:from>
      <xdr:col>9</xdr:col>
      <xdr:colOff>249116</xdr:colOff>
      <xdr:row>41</xdr:row>
      <xdr:rowOff>29308</xdr:rowOff>
    </xdr:from>
    <xdr:to>
      <xdr:col>9</xdr:col>
      <xdr:colOff>1348154</xdr:colOff>
      <xdr:row>41</xdr:row>
      <xdr:rowOff>1128346</xdr:rowOff>
    </xdr:to>
    <xdr:pic>
      <xdr:nvPicPr>
        <xdr:cNvPr id="543995" name="Obrázek 543994">
          <a:extLst>
            <a:ext uri="{FF2B5EF4-FFF2-40B4-BE49-F238E27FC236}">
              <a16:creationId xmlns="" xmlns:a16="http://schemas.microsoft.com/office/drawing/2014/main" id="{00000000-0008-0000-0000-0000FB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193" y="25175308"/>
          <a:ext cx="1099038" cy="1099038"/>
        </a:xfrm>
        <a:prstGeom prst="rect">
          <a:avLst/>
        </a:prstGeom>
      </xdr:spPr>
    </xdr:pic>
    <xdr:clientData/>
  </xdr:twoCellAnchor>
  <xdr:twoCellAnchor>
    <xdr:from>
      <xdr:col>9</xdr:col>
      <xdr:colOff>174171</xdr:colOff>
      <xdr:row>41</xdr:row>
      <xdr:rowOff>772886</xdr:rowOff>
    </xdr:from>
    <xdr:to>
      <xdr:col>9</xdr:col>
      <xdr:colOff>1556657</xdr:colOff>
      <xdr:row>43</xdr:row>
      <xdr:rowOff>272143</xdr:rowOff>
    </xdr:to>
    <xdr:pic>
      <xdr:nvPicPr>
        <xdr:cNvPr id="543997" name="Obrázek 543996">
          <a:extLst>
            <a:ext uri="{FF2B5EF4-FFF2-40B4-BE49-F238E27FC236}">
              <a16:creationId xmlns="" xmlns:a16="http://schemas.microsoft.com/office/drawing/2014/main" id="{00000000-0008-0000-0000-0000F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7514" y="50683886"/>
          <a:ext cx="1382486" cy="1883228"/>
        </a:xfrm>
        <a:prstGeom prst="rect">
          <a:avLst/>
        </a:prstGeom>
      </xdr:spPr>
    </xdr:pic>
    <xdr:clientData/>
  </xdr:twoCellAnchor>
  <xdr:twoCellAnchor>
    <xdr:from>
      <xdr:col>8</xdr:col>
      <xdr:colOff>424961</xdr:colOff>
      <xdr:row>71</xdr:row>
      <xdr:rowOff>981808</xdr:rowOff>
    </xdr:from>
    <xdr:to>
      <xdr:col>10</xdr:col>
      <xdr:colOff>131884</xdr:colOff>
      <xdr:row>73</xdr:row>
      <xdr:rowOff>234462</xdr:rowOff>
    </xdr:to>
    <xdr:pic>
      <xdr:nvPicPr>
        <xdr:cNvPr id="544008" name="Obrázek 544007">
          <a:extLst>
            <a:ext uri="{FF2B5EF4-FFF2-40B4-BE49-F238E27FC236}">
              <a16:creationId xmlns="" xmlns:a16="http://schemas.microsoft.com/office/drawing/2014/main" id="{00000000-0008-0000-0000-000008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6846" y="73767462"/>
          <a:ext cx="1875692" cy="1875692"/>
        </a:xfrm>
        <a:prstGeom prst="rect">
          <a:avLst/>
        </a:prstGeom>
      </xdr:spPr>
    </xdr:pic>
    <xdr:clientData/>
  </xdr:twoCellAnchor>
  <xdr:twoCellAnchor>
    <xdr:from>
      <xdr:col>9</xdr:col>
      <xdr:colOff>117232</xdr:colOff>
      <xdr:row>335</xdr:row>
      <xdr:rowOff>65315</xdr:rowOff>
    </xdr:from>
    <xdr:to>
      <xdr:col>9</xdr:col>
      <xdr:colOff>1480040</xdr:colOff>
      <xdr:row>336</xdr:row>
      <xdr:rowOff>73271</xdr:rowOff>
    </xdr:to>
    <xdr:pic>
      <xdr:nvPicPr>
        <xdr:cNvPr id="544023" name="Obrázek 544022">
          <a:extLst>
            <a:ext uri="{FF2B5EF4-FFF2-40B4-BE49-F238E27FC236}">
              <a16:creationId xmlns="" xmlns:a16="http://schemas.microsoft.com/office/drawing/2014/main" id="{00000000-0008-0000-0000-000017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57432" y="435885772"/>
          <a:ext cx="1362808" cy="1248928"/>
        </a:xfrm>
        <a:prstGeom prst="rect">
          <a:avLst/>
        </a:prstGeom>
      </xdr:spPr>
    </xdr:pic>
    <xdr:clientData/>
  </xdr:twoCellAnchor>
  <xdr:twoCellAnchor>
    <xdr:from>
      <xdr:col>9</xdr:col>
      <xdr:colOff>87924</xdr:colOff>
      <xdr:row>335</xdr:row>
      <xdr:rowOff>1172307</xdr:rowOff>
    </xdr:from>
    <xdr:to>
      <xdr:col>9</xdr:col>
      <xdr:colOff>1480040</xdr:colOff>
      <xdr:row>337</xdr:row>
      <xdr:rowOff>73269</xdr:rowOff>
    </xdr:to>
    <xdr:pic>
      <xdr:nvPicPr>
        <xdr:cNvPr id="544026" name="Obrázek 544025">
          <a:extLst>
            <a:ext uri="{FF2B5EF4-FFF2-40B4-BE49-F238E27FC236}">
              <a16:creationId xmlns="" xmlns:a16="http://schemas.microsoft.com/office/drawing/2014/main" id="{00000000-0008-0000-0000-00001A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1" y="413355692"/>
          <a:ext cx="1392116" cy="1392116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338</xdr:row>
      <xdr:rowOff>0</xdr:rowOff>
    </xdr:from>
    <xdr:to>
      <xdr:col>9</xdr:col>
      <xdr:colOff>1421423</xdr:colOff>
      <xdr:row>338</xdr:row>
      <xdr:rowOff>1230923</xdr:rowOff>
    </xdr:to>
    <xdr:pic>
      <xdr:nvPicPr>
        <xdr:cNvPr id="544049" name="Obrázek 544048">
          <a:extLst>
            <a:ext uri="{FF2B5EF4-FFF2-40B4-BE49-F238E27FC236}">
              <a16:creationId xmlns="" xmlns:a16="http://schemas.microsoft.com/office/drawing/2014/main" id="{00000000-0008-0000-0000-00003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415920115"/>
          <a:ext cx="1230923" cy="1230923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336</xdr:row>
      <xdr:rowOff>1201615</xdr:rowOff>
    </xdr:from>
    <xdr:to>
      <xdr:col>9</xdr:col>
      <xdr:colOff>1421423</xdr:colOff>
      <xdr:row>338</xdr:row>
      <xdr:rowOff>14653</xdr:rowOff>
    </xdr:to>
    <xdr:pic>
      <xdr:nvPicPr>
        <xdr:cNvPr id="544051" name="Obrázek 544050">
          <a:extLst>
            <a:ext uri="{FF2B5EF4-FFF2-40B4-BE49-F238E27FC236}">
              <a16:creationId xmlns="" xmlns:a16="http://schemas.microsoft.com/office/drawing/2014/main" id="{00000000-0008-0000-0000-00003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414630577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339</xdr:row>
      <xdr:rowOff>0</xdr:rowOff>
    </xdr:from>
    <xdr:to>
      <xdr:col>9</xdr:col>
      <xdr:colOff>1421423</xdr:colOff>
      <xdr:row>339</xdr:row>
      <xdr:rowOff>1230923</xdr:rowOff>
    </xdr:to>
    <xdr:pic>
      <xdr:nvPicPr>
        <xdr:cNvPr id="544062" name="Obrázek 544061">
          <a:extLst>
            <a:ext uri="{FF2B5EF4-FFF2-40B4-BE49-F238E27FC236}">
              <a16:creationId xmlns="" xmlns:a16="http://schemas.microsoft.com/office/drawing/2014/main" id="{00000000-0008-0000-0000-00003E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417165692"/>
          <a:ext cx="1230923" cy="1230923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339</xdr:row>
      <xdr:rowOff>1084384</xdr:rowOff>
    </xdr:from>
    <xdr:to>
      <xdr:col>9</xdr:col>
      <xdr:colOff>1553307</xdr:colOff>
      <xdr:row>341</xdr:row>
      <xdr:rowOff>73268</xdr:rowOff>
    </xdr:to>
    <xdr:pic>
      <xdr:nvPicPr>
        <xdr:cNvPr id="544064" name="Obrázek 544063">
          <a:extLst>
            <a:ext uri="{FF2B5EF4-FFF2-40B4-BE49-F238E27FC236}">
              <a16:creationId xmlns="" xmlns:a16="http://schemas.microsoft.com/office/drawing/2014/main" id="{00000000-0008-0000-0000-000040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418250076"/>
          <a:ext cx="1480038" cy="1480038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341</xdr:row>
      <xdr:rowOff>1186961</xdr:rowOff>
    </xdr:from>
    <xdr:to>
      <xdr:col>9</xdr:col>
      <xdr:colOff>1465385</xdr:colOff>
      <xdr:row>343</xdr:row>
      <xdr:rowOff>73270</xdr:rowOff>
    </xdr:to>
    <xdr:pic>
      <xdr:nvPicPr>
        <xdr:cNvPr id="544069" name="Obrázek 544068">
          <a:extLst>
            <a:ext uri="{FF2B5EF4-FFF2-40B4-BE49-F238E27FC236}">
              <a16:creationId xmlns="" xmlns:a16="http://schemas.microsoft.com/office/drawing/2014/main" id="{00000000-0008-0000-0000-00004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420843807"/>
          <a:ext cx="1377462" cy="1377462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340</xdr:row>
      <xdr:rowOff>1172308</xdr:rowOff>
    </xdr:from>
    <xdr:to>
      <xdr:col>9</xdr:col>
      <xdr:colOff>1480039</xdr:colOff>
      <xdr:row>342</xdr:row>
      <xdr:rowOff>43963</xdr:rowOff>
    </xdr:to>
    <xdr:pic>
      <xdr:nvPicPr>
        <xdr:cNvPr id="544071" name="Obrázek 544070">
          <a:extLst>
            <a:ext uri="{FF2B5EF4-FFF2-40B4-BE49-F238E27FC236}">
              <a16:creationId xmlns="" xmlns:a16="http://schemas.microsoft.com/office/drawing/2014/main" id="{00000000-0008-0000-0000-000047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419583577"/>
          <a:ext cx="1362808" cy="1362808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343</xdr:row>
      <xdr:rowOff>1201616</xdr:rowOff>
    </xdr:from>
    <xdr:to>
      <xdr:col>9</xdr:col>
      <xdr:colOff>1480038</xdr:colOff>
      <xdr:row>345</xdr:row>
      <xdr:rowOff>58616</xdr:rowOff>
    </xdr:to>
    <xdr:pic>
      <xdr:nvPicPr>
        <xdr:cNvPr id="544073" name="Obrázek 544072">
          <a:extLst>
            <a:ext uri="{FF2B5EF4-FFF2-40B4-BE49-F238E27FC236}">
              <a16:creationId xmlns="" xmlns:a16="http://schemas.microsoft.com/office/drawing/2014/main" id="{00000000-0008-0000-0000-000049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423349616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14654</xdr:colOff>
      <xdr:row>350</xdr:row>
      <xdr:rowOff>1172308</xdr:rowOff>
    </xdr:from>
    <xdr:to>
      <xdr:col>9</xdr:col>
      <xdr:colOff>1465385</xdr:colOff>
      <xdr:row>352</xdr:row>
      <xdr:rowOff>131885</xdr:rowOff>
    </xdr:to>
    <xdr:pic>
      <xdr:nvPicPr>
        <xdr:cNvPr id="544075" name="Obrázek 544074">
          <a:extLst>
            <a:ext uri="{FF2B5EF4-FFF2-40B4-BE49-F238E27FC236}">
              <a16:creationId xmlns="" xmlns:a16="http://schemas.microsoft.com/office/drawing/2014/main" id="{00000000-0008-0000-0000-00004B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8731" y="432039346"/>
          <a:ext cx="1450731" cy="1450731"/>
        </a:xfrm>
        <a:prstGeom prst="rect">
          <a:avLst/>
        </a:prstGeom>
      </xdr:spPr>
    </xdr:pic>
    <xdr:clientData/>
  </xdr:twoCellAnchor>
  <xdr:twoCellAnchor>
    <xdr:from>
      <xdr:col>9</xdr:col>
      <xdr:colOff>43961</xdr:colOff>
      <xdr:row>352</xdr:row>
      <xdr:rowOff>1157654</xdr:rowOff>
    </xdr:from>
    <xdr:to>
      <xdr:col>9</xdr:col>
      <xdr:colOff>1465384</xdr:colOff>
      <xdr:row>354</xdr:row>
      <xdr:rowOff>87923</xdr:rowOff>
    </xdr:to>
    <xdr:pic>
      <xdr:nvPicPr>
        <xdr:cNvPr id="544077" name="Obrázek 544076">
          <a:extLst>
            <a:ext uri="{FF2B5EF4-FFF2-40B4-BE49-F238E27FC236}">
              <a16:creationId xmlns="" xmlns:a16="http://schemas.microsoft.com/office/drawing/2014/main" id="{00000000-0008-0000-0000-00004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8038" y="434515846"/>
          <a:ext cx="1421423" cy="1421423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349</xdr:row>
      <xdr:rowOff>0</xdr:rowOff>
    </xdr:from>
    <xdr:to>
      <xdr:col>9</xdr:col>
      <xdr:colOff>1450731</xdr:colOff>
      <xdr:row>350</xdr:row>
      <xdr:rowOff>0</xdr:rowOff>
    </xdr:to>
    <xdr:pic>
      <xdr:nvPicPr>
        <xdr:cNvPr id="544079" name="Obrázek 544078">
          <a:extLst>
            <a:ext uri="{FF2B5EF4-FFF2-40B4-BE49-F238E27FC236}">
              <a16:creationId xmlns="" xmlns:a16="http://schemas.microsoft.com/office/drawing/2014/main" id="{00000000-0008-0000-0000-00004F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429621462"/>
          <a:ext cx="1245577" cy="1245577"/>
        </a:xfrm>
        <a:prstGeom prst="rect">
          <a:avLst/>
        </a:prstGeom>
      </xdr:spPr>
    </xdr:pic>
    <xdr:clientData/>
  </xdr:twoCellAnchor>
  <xdr:twoCellAnchor>
    <xdr:from>
      <xdr:col>9</xdr:col>
      <xdr:colOff>29308</xdr:colOff>
      <xdr:row>354</xdr:row>
      <xdr:rowOff>1157654</xdr:rowOff>
    </xdr:from>
    <xdr:to>
      <xdr:col>9</xdr:col>
      <xdr:colOff>1465385</xdr:colOff>
      <xdr:row>356</xdr:row>
      <xdr:rowOff>102578</xdr:rowOff>
    </xdr:to>
    <xdr:pic>
      <xdr:nvPicPr>
        <xdr:cNvPr id="544081" name="Obrázek 544080">
          <a:extLst>
            <a:ext uri="{FF2B5EF4-FFF2-40B4-BE49-F238E27FC236}">
              <a16:creationId xmlns="" xmlns:a16="http://schemas.microsoft.com/office/drawing/2014/main" id="{00000000-0008-0000-0000-00005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385" y="437007000"/>
          <a:ext cx="1436077" cy="1436077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342</xdr:row>
      <xdr:rowOff>1230923</xdr:rowOff>
    </xdr:from>
    <xdr:to>
      <xdr:col>9</xdr:col>
      <xdr:colOff>1421423</xdr:colOff>
      <xdr:row>343</xdr:row>
      <xdr:rowOff>1230923</xdr:rowOff>
    </xdr:to>
    <xdr:pic>
      <xdr:nvPicPr>
        <xdr:cNvPr id="544083" name="Obrázek 544082">
          <a:extLst>
            <a:ext uri="{FF2B5EF4-FFF2-40B4-BE49-F238E27FC236}">
              <a16:creationId xmlns="" xmlns:a16="http://schemas.microsoft.com/office/drawing/2014/main" id="{00000000-0008-0000-0000-00005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422133346"/>
          <a:ext cx="1245577" cy="1245577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344</xdr:row>
      <xdr:rowOff>1230923</xdr:rowOff>
    </xdr:from>
    <xdr:to>
      <xdr:col>9</xdr:col>
      <xdr:colOff>1450730</xdr:colOff>
      <xdr:row>346</xdr:row>
      <xdr:rowOff>14653</xdr:rowOff>
    </xdr:to>
    <xdr:pic>
      <xdr:nvPicPr>
        <xdr:cNvPr id="544085" name="Obrázek 544084">
          <a:extLst>
            <a:ext uri="{FF2B5EF4-FFF2-40B4-BE49-F238E27FC236}">
              <a16:creationId xmlns="" xmlns:a16="http://schemas.microsoft.com/office/drawing/2014/main" id="{00000000-0008-0000-0000-00005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424624500"/>
          <a:ext cx="1274884" cy="1274884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348</xdr:row>
      <xdr:rowOff>0</xdr:rowOff>
    </xdr:from>
    <xdr:to>
      <xdr:col>9</xdr:col>
      <xdr:colOff>1436077</xdr:colOff>
      <xdr:row>348</xdr:row>
      <xdr:rowOff>1230923</xdr:rowOff>
    </xdr:to>
    <xdr:pic>
      <xdr:nvPicPr>
        <xdr:cNvPr id="544087" name="Obrázek 544086">
          <a:extLst>
            <a:ext uri="{FF2B5EF4-FFF2-40B4-BE49-F238E27FC236}">
              <a16:creationId xmlns="" xmlns:a16="http://schemas.microsoft.com/office/drawing/2014/main" id="{00000000-0008-0000-0000-000057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428375885"/>
          <a:ext cx="1230923" cy="1230923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350</xdr:row>
      <xdr:rowOff>0</xdr:rowOff>
    </xdr:from>
    <xdr:to>
      <xdr:col>9</xdr:col>
      <xdr:colOff>1421424</xdr:colOff>
      <xdr:row>350</xdr:row>
      <xdr:rowOff>1230924</xdr:rowOff>
    </xdr:to>
    <xdr:pic>
      <xdr:nvPicPr>
        <xdr:cNvPr id="544089" name="Obrázek 544088">
          <a:extLst>
            <a:ext uri="{FF2B5EF4-FFF2-40B4-BE49-F238E27FC236}">
              <a16:creationId xmlns="" xmlns:a16="http://schemas.microsoft.com/office/drawing/2014/main" id="{00000000-0008-0000-0000-000059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430867038"/>
          <a:ext cx="1230924" cy="1230924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351</xdr:row>
      <xdr:rowOff>1186962</xdr:rowOff>
    </xdr:from>
    <xdr:to>
      <xdr:col>9</xdr:col>
      <xdr:colOff>1524000</xdr:colOff>
      <xdr:row>353</xdr:row>
      <xdr:rowOff>131885</xdr:rowOff>
    </xdr:to>
    <xdr:pic>
      <xdr:nvPicPr>
        <xdr:cNvPr id="544091" name="Obrázek 544090">
          <a:extLst>
            <a:ext uri="{FF2B5EF4-FFF2-40B4-BE49-F238E27FC236}">
              <a16:creationId xmlns="" xmlns:a16="http://schemas.microsoft.com/office/drawing/2014/main" id="{00000000-0008-0000-0000-00005B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433299577"/>
          <a:ext cx="1436077" cy="1436077"/>
        </a:xfrm>
        <a:prstGeom prst="rect">
          <a:avLst/>
        </a:prstGeom>
      </xdr:spPr>
    </xdr:pic>
    <xdr:clientData/>
  </xdr:twoCellAnchor>
  <xdr:twoCellAnchor>
    <xdr:from>
      <xdr:col>9</xdr:col>
      <xdr:colOff>14654</xdr:colOff>
      <xdr:row>353</xdr:row>
      <xdr:rowOff>1113693</xdr:rowOff>
    </xdr:from>
    <xdr:to>
      <xdr:col>9</xdr:col>
      <xdr:colOff>1509345</xdr:colOff>
      <xdr:row>355</xdr:row>
      <xdr:rowOff>117231</xdr:rowOff>
    </xdr:to>
    <xdr:pic>
      <xdr:nvPicPr>
        <xdr:cNvPr id="544093" name="Obrázek 544092">
          <a:extLst>
            <a:ext uri="{FF2B5EF4-FFF2-40B4-BE49-F238E27FC236}">
              <a16:creationId xmlns="" xmlns:a16="http://schemas.microsoft.com/office/drawing/2014/main" id="{00000000-0008-0000-0000-00005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8731" y="435717462"/>
          <a:ext cx="1494691" cy="1494691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53</xdr:row>
      <xdr:rowOff>0</xdr:rowOff>
    </xdr:from>
    <xdr:to>
      <xdr:col>9</xdr:col>
      <xdr:colOff>1436076</xdr:colOff>
      <xdr:row>54</xdr:row>
      <xdr:rowOff>43961</xdr:rowOff>
    </xdr:to>
    <xdr:pic>
      <xdr:nvPicPr>
        <xdr:cNvPr id="544095" name="Obrázek 544094">
          <a:extLst>
            <a:ext uri="{FF2B5EF4-FFF2-40B4-BE49-F238E27FC236}">
              <a16:creationId xmlns="" xmlns:a16="http://schemas.microsoft.com/office/drawing/2014/main" id="{00000000-0008-0000-0000-00005F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51200538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53</xdr:row>
      <xdr:rowOff>1201615</xdr:rowOff>
    </xdr:from>
    <xdr:to>
      <xdr:col>9</xdr:col>
      <xdr:colOff>1450731</xdr:colOff>
      <xdr:row>55</xdr:row>
      <xdr:rowOff>58615</xdr:rowOff>
    </xdr:to>
    <xdr:pic>
      <xdr:nvPicPr>
        <xdr:cNvPr id="544097" name="Obrázek 544096">
          <a:extLst>
            <a:ext uri="{FF2B5EF4-FFF2-40B4-BE49-F238E27FC236}">
              <a16:creationId xmlns="" xmlns:a16="http://schemas.microsoft.com/office/drawing/2014/main" id="{00000000-0008-0000-0000-00006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52402153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54</xdr:row>
      <xdr:rowOff>1201615</xdr:rowOff>
    </xdr:from>
    <xdr:to>
      <xdr:col>9</xdr:col>
      <xdr:colOff>1465385</xdr:colOff>
      <xdr:row>56</xdr:row>
      <xdr:rowOff>73269</xdr:rowOff>
    </xdr:to>
    <xdr:pic>
      <xdr:nvPicPr>
        <xdr:cNvPr id="544099" name="Obrázek 544098">
          <a:extLst>
            <a:ext uri="{FF2B5EF4-FFF2-40B4-BE49-F238E27FC236}">
              <a16:creationId xmlns="" xmlns:a16="http://schemas.microsoft.com/office/drawing/2014/main" id="{00000000-0008-0000-0000-00006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53647730"/>
          <a:ext cx="1362808" cy="1362808"/>
        </a:xfrm>
        <a:prstGeom prst="rect">
          <a:avLst/>
        </a:prstGeom>
      </xdr:spPr>
    </xdr:pic>
    <xdr:clientData/>
  </xdr:twoCellAnchor>
  <xdr:twoCellAnchor>
    <xdr:from>
      <xdr:col>8</xdr:col>
      <xdr:colOff>219807</xdr:colOff>
      <xdr:row>58</xdr:row>
      <xdr:rowOff>957943</xdr:rowOff>
    </xdr:from>
    <xdr:to>
      <xdr:col>10</xdr:col>
      <xdr:colOff>249115</xdr:colOff>
      <xdr:row>60</xdr:row>
      <xdr:rowOff>483577</xdr:rowOff>
    </xdr:to>
    <xdr:pic>
      <xdr:nvPicPr>
        <xdr:cNvPr id="8" name="Obrázek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7978" y="70550314"/>
          <a:ext cx="2260880" cy="2007577"/>
        </a:xfrm>
        <a:prstGeom prst="rect">
          <a:avLst/>
        </a:prstGeom>
      </xdr:spPr>
    </xdr:pic>
    <xdr:clientData/>
  </xdr:twoCellAnchor>
  <xdr:twoCellAnchor>
    <xdr:from>
      <xdr:col>8</xdr:col>
      <xdr:colOff>293076</xdr:colOff>
      <xdr:row>59</xdr:row>
      <xdr:rowOff>937107</xdr:rowOff>
    </xdr:from>
    <xdr:to>
      <xdr:col>10</xdr:col>
      <xdr:colOff>141514</xdr:colOff>
      <xdr:row>61</xdr:row>
      <xdr:rowOff>468921</xdr:rowOff>
    </xdr:to>
    <xdr:pic>
      <xdr:nvPicPr>
        <xdr:cNvPr id="10" name="Obrázek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21247" y="71770450"/>
          <a:ext cx="2080010" cy="2013757"/>
        </a:xfrm>
        <a:prstGeom prst="rect">
          <a:avLst/>
        </a:prstGeom>
      </xdr:spPr>
    </xdr:pic>
    <xdr:clientData/>
  </xdr:twoCellAnchor>
  <xdr:twoCellAnchor>
    <xdr:from>
      <xdr:col>8</xdr:col>
      <xdr:colOff>527538</xdr:colOff>
      <xdr:row>64</xdr:row>
      <xdr:rowOff>1040423</xdr:rowOff>
    </xdr:from>
    <xdr:to>
      <xdr:col>10</xdr:col>
      <xdr:colOff>29307</xdr:colOff>
      <xdr:row>66</xdr:row>
      <xdr:rowOff>219807</xdr:rowOff>
    </xdr:to>
    <xdr:pic>
      <xdr:nvPicPr>
        <xdr:cNvPr id="26" name="Obrázek 25">
          <a:extLst>
            <a:ext uri="{FF2B5EF4-FFF2-40B4-BE49-F238E27FC236}">
              <a16:creationId xmlns=""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9423" y="64975154"/>
          <a:ext cx="1670538" cy="1670538"/>
        </a:xfrm>
        <a:prstGeom prst="rect">
          <a:avLst/>
        </a:prstGeom>
      </xdr:spPr>
    </xdr:pic>
    <xdr:clientData/>
  </xdr:twoCellAnchor>
  <xdr:twoCellAnchor>
    <xdr:from>
      <xdr:col>8</xdr:col>
      <xdr:colOff>483576</xdr:colOff>
      <xdr:row>70</xdr:row>
      <xdr:rowOff>1011116</xdr:rowOff>
    </xdr:from>
    <xdr:to>
      <xdr:col>9</xdr:col>
      <xdr:colOff>1582615</xdr:colOff>
      <xdr:row>72</xdr:row>
      <xdr:rowOff>161193</xdr:rowOff>
    </xdr:to>
    <xdr:pic>
      <xdr:nvPicPr>
        <xdr:cNvPr id="29" name="Obrázek 28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5461" y="72551193"/>
          <a:ext cx="1641231" cy="1641231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265</xdr:row>
      <xdr:rowOff>1099039</xdr:rowOff>
    </xdr:from>
    <xdr:to>
      <xdr:col>9</xdr:col>
      <xdr:colOff>1567961</xdr:colOff>
      <xdr:row>267</xdr:row>
      <xdr:rowOff>73269</xdr:rowOff>
    </xdr:to>
    <xdr:pic>
      <xdr:nvPicPr>
        <xdr:cNvPr id="33" name="Obrázek 32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321432116"/>
          <a:ext cx="1480038" cy="1480038"/>
        </a:xfrm>
        <a:prstGeom prst="rect">
          <a:avLst/>
        </a:prstGeom>
      </xdr:spPr>
    </xdr:pic>
    <xdr:clientData/>
  </xdr:twoCellAnchor>
  <xdr:twoCellAnchor>
    <xdr:from>
      <xdr:col>9</xdr:col>
      <xdr:colOff>58616</xdr:colOff>
      <xdr:row>266</xdr:row>
      <xdr:rowOff>1143000</xdr:rowOff>
    </xdr:from>
    <xdr:to>
      <xdr:col>9</xdr:col>
      <xdr:colOff>1597270</xdr:colOff>
      <xdr:row>268</xdr:row>
      <xdr:rowOff>161193</xdr:rowOff>
    </xdr:to>
    <xdr:pic>
      <xdr:nvPicPr>
        <xdr:cNvPr id="37" name="Obrázek 36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3" y="322721654"/>
          <a:ext cx="1538654" cy="1538654"/>
        </a:xfrm>
        <a:prstGeom prst="rect">
          <a:avLst/>
        </a:prstGeom>
      </xdr:spPr>
    </xdr:pic>
    <xdr:clientData/>
  </xdr:twoCellAnchor>
  <xdr:twoCellAnchor>
    <xdr:from>
      <xdr:col>9</xdr:col>
      <xdr:colOff>234462</xdr:colOff>
      <xdr:row>268</xdr:row>
      <xdr:rowOff>29308</xdr:rowOff>
    </xdr:from>
    <xdr:to>
      <xdr:col>9</xdr:col>
      <xdr:colOff>1392115</xdr:colOff>
      <xdr:row>268</xdr:row>
      <xdr:rowOff>1186961</xdr:rowOff>
    </xdr:to>
    <xdr:pic>
      <xdr:nvPicPr>
        <xdr:cNvPr id="41" name="Obrázek 40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8539" y="324128423"/>
          <a:ext cx="1157653" cy="1157653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262</xdr:row>
      <xdr:rowOff>1157654</xdr:rowOff>
    </xdr:from>
    <xdr:to>
      <xdr:col>9</xdr:col>
      <xdr:colOff>1538654</xdr:colOff>
      <xdr:row>264</xdr:row>
      <xdr:rowOff>117231</xdr:rowOff>
    </xdr:to>
    <xdr:pic>
      <xdr:nvPicPr>
        <xdr:cNvPr id="44" name="Obrázek 4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317754000"/>
          <a:ext cx="1450731" cy="1450731"/>
        </a:xfrm>
        <a:prstGeom prst="rect">
          <a:avLst/>
        </a:prstGeom>
      </xdr:spPr>
    </xdr:pic>
    <xdr:clientData/>
  </xdr:twoCellAnchor>
  <xdr:twoCellAnchor>
    <xdr:from>
      <xdr:col>9</xdr:col>
      <xdr:colOff>146539</xdr:colOff>
      <xdr:row>263</xdr:row>
      <xdr:rowOff>1201616</xdr:rowOff>
    </xdr:from>
    <xdr:to>
      <xdr:col>9</xdr:col>
      <xdr:colOff>1494693</xdr:colOff>
      <xdr:row>265</xdr:row>
      <xdr:rowOff>58616</xdr:rowOff>
    </xdr:to>
    <xdr:pic>
      <xdr:nvPicPr>
        <xdr:cNvPr id="47" name="Obrázek 46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319043539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29308</xdr:colOff>
      <xdr:row>264</xdr:row>
      <xdr:rowOff>1084385</xdr:rowOff>
    </xdr:from>
    <xdr:to>
      <xdr:col>9</xdr:col>
      <xdr:colOff>1538654</xdr:colOff>
      <xdr:row>266</xdr:row>
      <xdr:rowOff>102577</xdr:rowOff>
    </xdr:to>
    <xdr:pic>
      <xdr:nvPicPr>
        <xdr:cNvPr id="543808" name="Obrázek 543807">
          <a:extLst>
            <a:ext uri="{FF2B5EF4-FFF2-40B4-BE49-F238E27FC236}">
              <a16:creationId xmlns="" xmlns:a16="http://schemas.microsoft.com/office/drawing/2014/main" id="{00000000-0008-0000-0000-00004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385" y="320171885"/>
          <a:ext cx="1509346" cy="1509346"/>
        </a:xfrm>
        <a:prstGeom prst="rect">
          <a:avLst/>
        </a:prstGeom>
      </xdr:spPr>
    </xdr:pic>
    <xdr:clientData/>
  </xdr:twoCellAnchor>
  <xdr:twoCellAnchor>
    <xdr:from>
      <xdr:col>9</xdr:col>
      <xdr:colOff>14652</xdr:colOff>
      <xdr:row>260</xdr:row>
      <xdr:rowOff>1025769</xdr:rowOff>
    </xdr:from>
    <xdr:to>
      <xdr:col>10</xdr:col>
      <xdr:colOff>87922</xdr:colOff>
      <xdr:row>262</xdr:row>
      <xdr:rowOff>234462</xdr:rowOff>
    </xdr:to>
    <xdr:pic>
      <xdr:nvPicPr>
        <xdr:cNvPr id="543810" name="Obrázek 543809">
          <a:extLst>
            <a:ext uri="{FF2B5EF4-FFF2-40B4-BE49-F238E27FC236}">
              <a16:creationId xmlns="" xmlns:a16="http://schemas.microsoft.com/office/drawing/2014/main" id="{00000000-0008-0000-0000-000042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8729" y="315130961"/>
          <a:ext cx="1699847" cy="1699847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261</xdr:row>
      <xdr:rowOff>1216269</xdr:rowOff>
    </xdr:from>
    <xdr:to>
      <xdr:col>9</xdr:col>
      <xdr:colOff>1509345</xdr:colOff>
      <xdr:row>262</xdr:row>
      <xdr:rowOff>1217294</xdr:rowOff>
    </xdr:to>
    <xdr:pic>
      <xdr:nvPicPr>
        <xdr:cNvPr id="543813" name="Obrázek 543812">
          <a:extLst>
            <a:ext uri="{FF2B5EF4-FFF2-40B4-BE49-F238E27FC236}">
              <a16:creationId xmlns="" xmlns:a16="http://schemas.microsoft.com/office/drawing/2014/main" id="{00000000-0008-0000-0000-00004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316567038"/>
          <a:ext cx="1377461" cy="1246602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258</xdr:row>
      <xdr:rowOff>0</xdr:rowOff>
    </xdr:from>
    <xdr:to>
      <xdr:col>9</xdr:col>
      <xdr:colOff>1406769</xdr:colOff>
      <xdr:row>259</xdr:row>
      <xdr:rowOff>1</xdr:rowOff>
    </xdr:to>
    <xdr:pic>
      <xdr:nvPicPr>
        <xdr:cNvPr id="543817" name="Obrázek 543816">
          <a:extLst>
            <a:ext uri="{FF2B5EF4-FFF2-40B4-BE49-F238E27FC236}">
              <a16:creationId xmlns="" xmlns:a16="http://schemas.microsoft.com/office/drawing/2014/main" id="{00000000-0008-0000-0000-00004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310368462"/>
          <a:ext cx="1245577" cy="124557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259</xdr:row>
      <xdr:rowOff>0</xdr:rowOff>
    </xdr:from>
    <xdr:to>
      <xdr:col>10</xdr:col>
      <xdr:colOff>29308</xdr:colOff>
      <xdr:row>259</xdr:row>
      <xdr:rowOff>1241914</xdr:rowOff>
    </xdr:to>
    <xdr:pic>
      <xdr:nvPicPr>
        <xdr:cNvPr id="543820" name="Obrázek 543819">
          <a:extLst>
            <a:ext uri="{FF2B5EF4-FFF2-40B4-BE49-F238E27FC236}">
              <a16:creationId xmlns="" xmlns:a16="http://schemas.microsoft.com/office/drawing/2014/main" id="{00000000-0008-0000-0000-00004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311614038"/>
          <a:ext cx="1655885" cy="1241914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260</xdr:row>
      <xdr:rowOff>0</xdr:rowOff>
    </xdr:from>
    <xdr:to>
      <xdr:col>9</xdr:col>
      <xdr:colOff>1524000</xdr:colOff>
      <xdr:row>261</xdr:row>
      <xdr:rowOff>58615</xdr:rowOff>
    </xdr:to>
    <xdr:pic>
      <xdr:nvPicPr>
        <xdr:cNvPr id="543824" name="Obrázek 543823">
          <a:extLst>
            <a:ext uri="{FF2B5EF4-FFF2-40B4-BE49-F238E27FC236}">
              <a16:creationId xmlns="" xmlns:a16="http://schemas.microsoft.com/office/drawing/2014/main" id="{00000000-0008-0000-0000-00005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314017269"/>
          <a:ext cx="1392115" cy="1392115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256</xdr:row>
      <xdr:rowOff>87923</xdr:rowOff>
    </xdr:from>
    <xdr:to>
      <xdr:col>9</xdr:col>
      <xdr:colOff>1289539</xdr:colOff>
      <xdr:row>257</xdr:row>
      <xdr:rowOff>0</xdr:rowOff>
    </xdr:to>
    <xdr:pic>
      <xdr:nvPicPr>
        <xdr:cNvPr id="543828" name="Obrázek 543827">
          <a:extLst>
            <a:ext uri="{FF2B5EF4-FFF2-40B4-BE49-F238E27FC236}">
              <a16:creationId xmlns="" xmlns:a16="http://schemas.microsoft.com/office/drawing/2014/main" id="{00000000-0008-0000-0000-00005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306719654"/>
          <a:ext cx="1157654" cy="1157654"/>
        </a:xfrm>
        <a:prstGeom prst="rect">
          <a:avLst/>
        </a:prstGeom>
      </xdr:spPr>
    </xdr:pic>
    <xdr:clientData/>
  </xdr:twoCellAnchor>
  <xdr:twoCellAnchor>
    <xdr:from>
      <xdr:col>9</xdr:col>
      <xdr:colOff>58615</xdr:colOff>
      <xdr:row>256</xdr:row>
      <xdr:rowOff>1186961</xdr:rowOff>
    </xdr:from>
    <xdr:to>
      <xdr:col>9</xdr:col>
      <xdr:colOff>1597269</xdr:colOff>
      <xdr:row>257</xdr:row>
      <xdr:rowOff>1233854</xdr:rowOff>
    </xdr:to>
    <xdr:pic>
      <xdr:nvPicPr>
        <xdr:cNvPr id="543832" name="Obrázek 543831">
          <a:extLst>
            <a:ext uri="{FF2B5EF4-FFF2-40B4-BE49-F238E27FC236}">
              <a16:creationId xmlns="" xmlns:a16="http://schemas.microsoft.com/office/drawing/2014/main" id="{00000000-0008-0000-0000-00005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2" y="307818692"/>
          <a:ext cx="1538654" cy="1292470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242</xdr:row>
      <xdr:rowOff>1216269</xdr:rowOff>
    </xdr:from>
    <xdr:to>
      <xdr:col>9</xdr:col>
      <xdr:colOff>1597269</xdr:colOff>
      <xdr:row>244</xdr:row>
      <xdr:rowOff>5275</xdr:rowOff>
    </xdr:to>
    <xdr:pic>
      <xdr:nvPicPr>
        <xdr:cNvPr id="543836" name="Obrázek 543835">
          <a:extLst>
            <a:ext uri="{FF2B5EF4-FFF2-40B4-BE49-F238E27FC236}">
              <a16:creationId xmlns="" xmlns:a16="http://schemas.microsoft.com/office/drawing/2014/main" id="{00000000-0008-0000-0000-00005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283845000"/>
          <a:ext cx="1524000" cy="1280160"/>
        </a:xfrm>
        <a:prstGeom prst="rect">
          <a:avLst/>
        </a:prstGeom>
      </xdr:spPr>
    </xdr:pic>
    <xdr:clientData/>
  </xdr:twoCellAnchor>
  <xdr:twoCellAnchor>
    <xdr:from>
      <xdr:col>9</xdr:col>
      <xdr:colOff>58616</xdr:colOff>
      <xdr:row>243</xdr:row>
      <xdr:rowOff>1157654</xdr:rowOff>
    </xdr:from>
    <xdr:to>
      <xdr:col>10</xdr:col>
      <xdr:colOff>0</xdr:colOff>
      <xdr:row>244</xdr:row>
      <xdr:rowOff>1229165</xdr:rowOff>
    </xdr:to>
    <xdr:pic>
      <xdr:nvPicPr>
        <xdr:cNvPr id="543838" name="Obrázek 543837">
          <a:extLst>
            <a:ext uri="{FF2B5EF4-FFF2-40B4-BE49-F238E27FC236}">
              <a16:creationId xmlns="" xmlns:a16="http://schemas.microsoft.com/office/drawing/2014/main" id="{00000000-0008-0000-0000-00005E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3" y="285031962"/>
          <a:ext cx="1567961" cy="1317088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245</xdr:row>
      <xdr:rowOff>14654</xdr:rowOff>
    </xdr:from>
    <xdr:to>
      <xdr:col>9</xdr:col>
      <xdr:colOff>1362807</xdr:colOff>
      <xdr:row>245</xdr:row>
      <xdr:rowOff>1201615</xdr:rowOff>
    </xdr:to>
    <xdr:pic>
      <xdr:nvPicPr>
        <xdr:cNvPr id="543840" name="Obrázek 543839">
          <a:extLst>
            <a:ext uri="{FF2B5EF4-FFF2-40B4-BE49-F238E27FC236}">
              <a16:creationId xmlns="" xmlns:a16="http://schemas.microsoft.com/office/drawing/2014/main" id="{00000000-0008-0000-0000-00006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286380116"/>
          <a:ext cx="1186961" cy="1186961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246</xdr:row>
      <xdr:rowOff>29308</xdr:rowOff>
    </xdr:from>
    <xdr:to>
      <xdr:col>9</xdr:col>
      <xdr:colOff>1421423</xdr:colOff>
      <xdr:row>246</xdr:row>
      <xdr:rowOff>1333500</xdr:rowOff>
    </xdr:to>
    <xdr:pic>
      <xdr:nvPicPr>
        <xdr:cNvPr id="543843" name="Obrázek 543842">
          <a:extLst>
            <a:ext uri="{FF2B5EF4-FFF2-40B4-BE49-F238E27FC236}">
              <a16:creationId xmlns="" xmlns:a16="http://schemas.microsoft.com/office/drawing/2014/main" id="{00000000-0008-0000-0000-000063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287698962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246</xdr:row>
      <xdr:rowOff>1289538</xdr:rowOff>
    </xdr:from>
    <xdr:to>
      <xdr:col>9</xdr:col>
      <xdr:colOff>1582616</xdr:colOff>
      <xdr:row>248</xdr:row>
      <xdr:rowOff>73269</xdr:rowOff>
    </xdr:to>
    <xdr:pic>
      <xdr:nvPicPr>
        <xdr:cNvPr id="543845" name="Obrázek 543844">
          <a:extLst>
            <a:ext uri="{FF2B5EF4-FFF2-40B4-BE49-F238E27FC236}">
              <a16:creationId xmlns="" xmlns:a16="http://schemas.microsoft.com/office/drawing/2014/main" id="{00000000-0008-0000-0000-00006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288959192"/>
          <a:ext cx="1465385" cy="1465385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238</xdr:row>
      <xdr:rowOff>1172308</xdr:rowOff>
    </xdr:from>
    <xdr:to>
      <xdr:col>9</xdr:col>
      <xdr:colOff>1494693</xdr:colOff>
      <xdr:row>240</xdr:row>
      <xdr:rowOff>58616</xdr:rowOff>
    </xdr:to>
    <xdr:pic>
      <xdr:nvPicPr>
        <xdr:cNvPr id="543847" name="Obrázek 543846">
          <a:extLst>
            <a:ext uri="{FF2B5EF4-FFF2-40B4-BE49-F238E27FC236}">
              <a16:creationId xmlns="" xmlns:a16="http://schemas.microsoft.com/office/drawing/2014/main" id="{00000000-0008-0000-0000-000067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278818731"/>
          <a:ext cx="1377462" cy="1377462"/>
        </a:xfrm>
        <a:prstGeom prst="rect">
          <a:avLst/>
        </a:prstGeom>
      </xdr:spPr>
    </xdr:pic>
    <xdr:clientData/>
  </xdr:twoCellAnchor>
  <xdr:twoCellAnchor>
    <xdr:from>
      <xdr:col>9</xdr:col>
      <xdr:colOff>29308</xdr:colOff>
      <xdr:row>240</xdr:row>
      <xdr:rowOff>1099040</xdr:rowOff>
    </xdr:from>
    <xdr:to>
      <xdr:col>9</xdr:col>
      <xdr:colOff>1553308</xdr:colOff>
      <xdr:row>242</xdr:row>
      <xdr:rowOff>131886</xdr:rowOff>
    </xdr:to>
    <xdr:pic>
      <xdr:nvPicPr>
        <xdr:cNvPr id="543848" name="Obrázek 543847">
          <a:extLst>
            <a:ext uri="{FF2B5EF4-FFF2-40B4-BE49-F238E27FC236}">
              <a16:creationId xmlns="" xmlns:a16="http://schemas.microsoft.com/office/drawing/2014/main" id="{00000000-0008-0000-0000-00006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385" y="281236617"/>
          <a:ext cx="1524000" cy="1524000"/>
        </a:xfrm>
        <a:prstGeom prst="rect">
          <a:avLst/>
        </a:prstGeom>
      </xdr:spPr>
    </xdr:pic>
    <xdr:clientData/>
  </xdr:twoCellAnchor>
  <xdr:twoCellAnchor>
    <xdr:from>
      <xdr:col>9</xdr:col>
      <xdr:colOff>161193</xdr:colOff>
      <xdr:row>241</xdr:row>
      <xdr:rowOff>1230923</xdr:rowOff>
    </xdr:from>
    <xdr:to>
      <xdr:col>9</xdr:col>
      <xdr:colOff>1450730</xdr:colOff>
      <xdr:row>243</xdr:row>
      <xdr:rowOff>29306</xdr:rowOff>
    </xdr:to>
    <xdr:pic>
      <xdr:nvPicPr>
        <xdr:cNvPr id="543849" name="Obrázek 543848">
          <a:extLst>
            <a:ext uri="{FF2B5EF4-FFF2-40B4-BE49-F238E27FC236}">
              <a16:creationId xmlns="" xmlns:a16="http://schemas.microsoft.com/office/drawing/2014/main" id="{00000000-0008-0000-0000-00006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70" y="282614077"/>
          <a:ext cx="1289537" cy="1289537"/>
        </a:xfrm>
        <a:prstGeom prst="rect">
          <a:avLst/>
        </a:prstGeom>
      </xdr:spPr>
    </xdr:pic>
    <xdr:clientData/>
  </xdr:twoCellAnchor>
  <xdr:twoCellAnchor>
    <xdr:from>
      <xdr:col>9</xdr:col>
      <xdr:colOff>2</xdr:colOff>
      <xdr:row>247</xdr:row>
      <xdr:rowOff>1186964</xdr:rowOff>
    </xdr:from>
    <xdr:to>
      <xdr:col>9</xdr:col>
      <xdr:colOff>1611925</xdr:colOff>
      <xdr:row>249</xdr:row>
      <xdr:rowOff>249117</xdr:rowOff>
    </xdr:to>
    <xdr:pic>
      <xdr:nvPicPr>
        <xdr:cNvPr id="543851" name="Obrázek 543850">
          <a:extLst>
            <a:ext uri="{FF2B5EF4-FFF2-40B4-BE49-F238E27FC236}">
              <a16:creationId xmlns="" xmlns:a16="http://schemas.microsoft.com/office/drawing/2014/main" id="{00000000-0008-0000-0000-00006B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9" y="290234079"/>
          <a:ext cx="1611923" cy="1611923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248</xdr:row>
      <xdr:rowOff>1084384</xdr:rowOff>
    </xdr:from>
    <xdr:to>
      <xdr:col>9</xdr:col>
      <xdr:colOff>1582617</xdr:colOff>
      <xdr:row>250</xdr:row>
      <xdr:rowOff>0</xdr:rowOff>
    </xdr:to>
    <xdr:pic>
      <xdr:nvPicPr>
        <xdr:cNvPr id="543852" name="Obrázek 543851">
          <a:extLst>
            <a:ext uri="{FF2B5EF4-FFF2-40B4-BE49-F238E27FC236}">
              <a16:creationId xmlns="" xmlns:a16="http://schemas.microsoft.com/office/drawing/2014/main" id="{00000000-0008-0000-0000-00006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291435692"/>
          <a:ext cx="1509348" cy="1509348"/>
        </a:xfrm>
        <a:prstGeom prst="rect">
          <a:avLst/>
        </a:prstGeom>
      </xdr:spPr>
    </xdr:pic>
    <xdr:clientData/>
  </xdr:twoCellAnchor>
  <xdr:twoCellAnchor>
    <xdr:from>
      <xdr:col>9</xdr:col>
      <xdr:colOff>102576</xdr:colOff>
      <xdr:row>239</xdr:row>
      <xdr:rowOff>1113692</xdr:rowOff>
    </xdr:from>
    <xdr:to>
      <xdr:col>9</xdr:col>
      <xdr:colOff>1494692</xdr:colOff>
      <xdr:row>241</xdr:row>
      <xdr:rowOff>14654</xdr:rowOff>
    </xdr:to>
    <xdr:pic>
      <xdr:nvPicPr>
        <xdr:cNvPr id="543853" name="Obrázek 543852">
          <a:extLst>
            <a:ext uri="{FF2B5EF4-FFF2-40B4-BE49-F238E27FC236}">
              <a16:creationId xmlns="" xmlns:a16="http://schemas.microsoft.com/office/drawing/2014/main" id="{00000000-0008-0000-0000-00006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3" y="280005692"/>
          <a:ext cx="1392116" cy="1392116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226</xdr:row>
      <xdr:rowOff>0</xdr:rowOff>
    </xdr:from>
    <xdr:to>
      <xdr:col>9</xdr:col>
      <xdr:colOff>1348153</xdr:colOff>
      <xdr:row>226</xdr:row>
      <xdr:rowOff>1186961</xdr:rowOff>
    </xdr:to>
    <xdr:pic>
      <xdr:nvPicPr>
        <xdr:cNvPr id="543855" name="Obrázek 543854">
          <a:extLst>
            <a:ext uri="{FF2B5EF4-FFF2-40B4-BE49-F238E27FC236}">
              <a16:creationId xmlns="" xmlns:a16="http://schemas.microsoft.com/office/drawing/2014/main" id="{00000000-0008-0000-0000-00006F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262611577"/>
          <a:ext cx="1186961" cy="1186961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227</xdr:row>
      <xdr:rowOff>73269</xdr:rowOff>
    </xdr:from>
    <xdr:to>
      <xdr:col>9</xdr:col>
      <xdr:colOff>1318846</xdr:colOff>
      <xdr:row>227</xdr:row>
      <xdr:rowOff>1230923</xdr:rowOff>
    </xdr:to>
    <xdr:pic>
      <xdr:nvPicPr>
        <xdr:cNvPr id="543857" name="Obrázek 543856">
          <a:extLst>
            <a:ext uri="{FF2B5EF4-FFF2-40B4-BE49-F238E27FC236}">
              <a16:creationId xmlns="" xmlns:a16="http://schemas.microsoft.com/office/drawing/2014/main" id="{00000000-0008-0000-0000-000071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263930423"/>
          <a:ext cx="1157654" cy="1157654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228</xdr:row>
      <xdr:rowOff>29307</xdr:rowOff>
    </xdr:from>
    <xdr:to>
      <xdr:col>9</xdr:col>
      <xdr:colOff>1348154</xdr:colOff>
      <xdr:row>228</xdr:row>
      <xdr:rowOff>1186961</xdr:rowOff>
    </xdr:to>
    <xdr:pic>
      <xdr:nvPicPr>
        <xdr:cNvPr id="543858" name="Obrázek 543857">
          <a:extLst>
            <a:ext uri="{FF2B5EF4-FFF2-40B4-BE49-F238E27FC236}">
              <a16:creationId xmlns="" xmlns:a16="http://schemas.microsoft.com/office/drawing/2014/main" id="{00000000-0008-0000-0000-000072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265132038"/>
          <a:ext cx="1157654" cy="1157654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229</xdr:row>
      <xdr:rowOff>14654</xdr:rowOff>
    </xdr:from>
    <xdr:to>
      <xdr:col>9</xdr:col>
      <xdr:colOff>1436076</xdr:colOff>
      <xdr:row>229</xdr:row>
      <xdr:rowOff>1239715</xdr:rowOff>
    </xdr:to>
    <xdr:pic>
      <xdr:nvPicPr>
        <xdr:cNvPr id="543860" name="Obrázek 543859">
          <a:extLst>
            <a:ext uri="{FF2B5EF4-FFF2-40B4-BE49-F238E27FC236}">
              <a16:creationId xmlns="" xmlns:a16="http://schemas.microsoft.com/office/drawing/2014/main" id="{00000000-0008-0000-0000-00007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266362962"/>
          <a:ext cx="1289538" cy="1225061"/>
        </a:xfrm>
        <a:prstGeom prst="rect">
          <a:avLst/>
        </a:prstGeom>
      </xdr:spPr>
    </xdr:pic>
    <xdr:clientData/>
  </xdr:twoCellAnchor>
  <xdr:twoCellAnchor>
    <xdr:from>
      <xdr:col>9</xdr:col>
      <xdr:colOff>146539</xdr:colOff>
      <xdr:row>230</xdr:row>
      <xdr:rowOff>43961</xdr:rowOff>
    </xdr:from>
    <xdr:to>
      <xdr:col>9</xdr:col>
      <xdr:colOff>1392116</xdr:colOff>
      <xdr:row>230</xdr:row>
      <xdr:rowOff>1227259</xdr:rowOff>
    </xdr:to>
    <xdr:pic>
      <xdr:nvPicPr>
        <xdr:cNvPr id="543862" name="Obrázek 543861">
          <a:extLst>
            <a:ext uri="{FF2B5EF4-FFF2-40B4-BE49-F238E27FC236}">
              <a16:creationId xmlns="" xmlns:a16="http://schemas.microsoft.com/office/drawing/2014/main" id="{00000000-0008-0000-0000-000076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267637846"/>
          <a:ext cx="1245577" cy="1183298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234</xdr:row>
      <xdr:rowOff>43962</xdr:rowOff>
    </xdr:from>
    <xdr:to>
      <xdr:col>9</xdr:col>
      <xdr:colOff>1348154</xdr:colOff>
      <xdr:row>234</xdr:row>
      <xdr:rowOff>1201616</xdr:rowOff>
    </xdr:to>
    <xdr:pic>
      <xdr:nvPicPr>
        <xdr:cNvPr id="543864" name="Obrázek 543863">
          <a:extLst>
            <a:ext uri="{FF2B5EF4-FFF2-40B4-BE49-F238E27FC236}">
              <a16:creationId xmlns="" xmlns:a16="http://schemas.microsoft.com/office/drawing/2014/main" id="{00000000-0008-0000-0000-00007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272708077"/>
          <a:ext cx="1157654" cy="1157654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235</xdr:row>
      <xdr:rowOff>14654</xdr:rowOff>
    </xdr:from>
    <xdr:to>
      <xdr:col>9</xdr:col>
      <xdr:colOff>1348154</xdr:colOff>
      <xdr:row>235</xdr:row>
      <xdr:rowOff>1172308</xdr:rowOff>
    </xdr:to>
    <xdr:pic>
      <xdr:nvPicPr>
        <xdr:cNvPr id="543865" name="Obrázek 543864">
          <a:extLst>
            <a:ext uri="{FF2B5EF4-FFF2-40B4-BE49-F238E27FC236}">
              <a16:creationId xmlns="" xmlns:a16="http://schemas.microsoft.com/office/drawing/2014/main" id="{00000000-0008-0000-0000-00007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273924346"/>
          <a:ext cx="1157654" cy="1157654"/>
        </a:xfrm>
        <a:prstGeom prst="rect">
          <a:avLst/>
        </a:prstGeom>
      </xdr:spPr>
    </xdr:pic>
    <xdr:clientData/>
  </xdr:twoCellAnchor>
  <xdr:twoCellAnchor>
    <xdr:from>
      <xdr:col>9</xdr:col>
      <xdr:colOff>219807</xdr:colOff>
      <xdr:row>236</xdr:row>
      <xdr:rowOff>43961</xdr:rowOff>
    </xdr:from>
    <xdr:to>
      <xdr:col>9</xdr:col>
      <xdr:colOff>1377461</xdr:colOff>
      <xdr:row>236</xdr:row>
      <xdr:rowOff>1201615</xdr:rowOff>
    </xdr:to>
    <xdr:pic>
      <xdr:nvPicPr>
        <xdr:cNvPr id="543866" name="Obrázek 543865">
          <a:extLst>
            <a:ext uri="{FF2B5EF4-FFF2-40B4-BE49-F238E27FC236}">
              <a16:creationId xmlns="" xmlns:a16="http://schemas.microsoft.com/office/drawing/2014/main" id="{00000000-0008-0000-0000-00007A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3884" y="275199230"/>
          <a:ext cx="1157654" cy="1157654"/>
        </a:xfrm>
        <a:prstGeom prst="rect">
          <a:avLst/>
        </a:prstGeom>
      </xdr:spPr>
    </xdr:pic>
    <xdr:clientData/>
  </xdr:twoCellAnchor>
  <xdr:twoCellAnchor>
    <xdr:from>
      <xdr:col>9</xdr:col>
      <xdr:colOff>249115</xdr:colOff>
      <xdr:row>237</xdr:row>
      <xdr:rowOff>87923</xdr:rowOff>
    </xdr:from>
    <xdr:to>
      <xdr:col>9</xdr:col>
      <xdr:colOff>1406769</xdr:colOff>
      <xdr:row>238</xdr:row>
      <xdr:rowOff>0</xdr:rowOff>
    </xdr:to>
    <xdr:pic>
      <xdr:nvPicPr>
        <xdr:cNvPr id="543867" name="Obrázek 543866">
          <a:extLst>
            <a:ext uri="{FF2B5EF4-FFF2-40B4-BE49-F238E27FC236}">
              <a16:creationId xmlns="" xmlns:a16="http://schemas.microsoft.com/office/drawing/2014/main" id="{00000000-0008-0000-0000-00007B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192" y="276488769"/>
          <a:ext cx="1157654" cy="1157654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238</xdr:row>
      <xdr:rowOff>0</xdr:rowOff>
    </xdr:from>
    <xdr:to>
      <xdr:col>9</xdr:col>
      <xdr:colOff>1421423</xdr:colOff>
      <xdr:row>239</xdr:row>
      <xdr:rowOff>29308</xdr:rowOff>
    </xdr:to>
    <xdr:pic>
      <xdr:nvPicPr>
        <xdr:cNvPr id="543869" name="Obrázek 543868">
          <a:extLst>
            <a:ext uri="{FF2B5EF4-FFF2-40B4-BE49-F238E27FC236}">
              <a16:creationId xmlns="" xmlns:a16="http://schemas.microsoft.com/office/drawing/2014/main" id="{00000000-0008-0000-0000-00007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277646423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251</xdr:row>
      <xdr:rowOff>29307</xdr:rowOff>
    </xdr:from>
    <xdr:to>
      <xdr:col>9</xdr:col>
      <xdr:colOff>1362808</xdr:colOff>
      <xdr:row>251</xdr:row>
      <xdr:rowOff>1201615</xdr:rowOff>
    </xdr:to>
    <xdr:pic>
      <xdr:nvPicPr>
        <xdr:cNvPr id="543873" name="Obrázek 543872">
          <a:extLst>
            <a:ext uri="{FF2B5EF4-FFF2-40B4-BE49-F238E27FC236}">
              <a16:creationId xmlns="" xmlns:a16="http://schemas.microsoft.com/office/drawing/2014/main" id="{00000000-0008-0000-0000-000081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295450845"/>
          <a:ext cx="1172308" cy="1172308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253</xdr:row>
      <xdr:rowOff>29308</xdr:rowOff>
    </xdr:from>
    <xdr:to>
      <xdr:col>9</xdr:col>
      <xdr:colOff>1318846</xdr:colOff>
      <xdr:row>253</xdr:row>
      <xdr:rowOff>1157654</xdr:rowOff>
    </xdr:to>
    <xdr:pic>
      <xdr:nvPicPr>
        <xdr:cNvPr id="543875" name="Obrázek 543874">
          <a:extLst>
            <a:ext uri="{FF2B5EF4-FFF2-40B4-BE49-F238E27FC236}">
              <a16:creationId xmlns="" xmlns:a16="http://schemas.microsoft.com/office/drawing/2014/main" id="{00000000-0008-0000-0000-000083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297942000"/>
          <a:ext cx="1128346" cy="1128346"/>
        </a:xfrm>
        <a:prstGeom prst="rect">
          <a:avLst/>
        </a:prstGeom>
      </xdr:spPr>
    </xdr:pic>
    <xdr:clientData/>
  </xdr:twoCellAnchor>
  <xdr:twoCellAnchor>
    <xdr:from>
      <xdr:col>9</xdr:col>
      <xdr:colOff>351692</xdr:colOff>
      <xdr:row>254</xdr:row>
      <xdr:rowOff>43962</xdr:rowOff>
    </xdr:from>
    <xdr:to>
      <xdr:col>9</xdr:col>
      <xdr:colOff>1223677</xdr:colOff>
      <xdr:row>254</xdr:row>
      <xdr:rowOff>1208063</xdr:rowOff>
    </xdr:to>
    <xdr:pic>
      <xdr:nvPicPr>
        <xdr:cNvPr id="543881" name="Obrázek 543880">
          <a:extLst>
            <a:ext uri="{FF2B5EF4-FFF2-40B4-BE49-F238E27FC236}">
              <a16:creationId xmlns="" xmlns:a16="http://schemas.microsoft.com/office/drawing/2014/main" id="{00000000-0008-0000-0000-00008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5769" y="299202231"/>
          <a:ext cx="871985" cy="1164101"/>
        </a:xfrm>
        <a:prstGeom prst="rect">
          <a:avLst/>
        </a:prstGeom>
      </xdr:spPr>
    </xdr:pic>
    <xdr:clientData/>
  </xdr:twoCellAnchor>
  <xdr:twoCellAnchor>
    <xdr:from>
      <xdr:col>9</xdr:col>
      <xdr:colOff>337039</xdr:colOff>
      <xdr:row>252</xdr:row>
      <xdr:rowOff>58616</xdr:rowOff>
    </xdr:from>
    <xdr:to>
      <xdr:col>9</xdr:col>
      <xdr:colOff>1154285</xdr:colOff>
      <xdr:row>252</xdr:row>
      <xdr:rowOff>1201616</xdr:rowOff>
    </xdr:to>
    <xdr:pic>
      <xdr:nvPicPr>
        <xdr:cNvPr id="543884" name="Obrázek 543883">
          <a:extLst>
            <a:ext uri="{FF2B5EF4-FFF2-40B4-BE49-F238E27FC236}">
              <a16:creationId xmlns="" xmlns:a16="http://schemas.microsoft.com/office/drawing/2014/main" id="{00000000-0008-0000-0000-00008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41116" y="296725731"/>
          <a:ext cx="817246" cy="1143000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255</xdr:row>
      <xdr:rowOff>0</xdr:rowOff>
    </xdr:from>
    <xdr:to>
      <xdr:col>9</xdr:col>
      <xdr:colOff>1494692</xdr:colOff>
      <xdr:row>256</xdr:row>
      <xdr:rowOff>0</xdr:rowOff>
    </xdr:to>
    <xdr:pic>
      <xdr:nvPicPr>
        <xdr:cNvPr id="543887" name="Obrázek 543886">
          <a:extLst>
            <a:ext uri="{FF2B5EF4-FFF2-40B4-BE49-F238E27FC236}">
              <a16:creationId xmlns="" xmlns:a16="http://schemas.microsoft.com/office/drawing/2014/main" id="{00000000-0008-0000-0000-00008F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304081961"/>
          <a:ext cx="1333500" cy="1333500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274</xdr:row>
      <xdr:rowOff>1216269</xdr:rowOff>
    </xdr:from>
    <xdr:to>
      <xdr:col>9</xdr:col>
      <xdr:colOff>1450731</xdr:colOff>
      <xdr:row>276</xdr:row>
      <xdr:rowOff>43961</xdr:rowOff>
    </xdr:to>
    <xdr:pic>
      <xdr:nvPicPr>
        <xdr:cNvPr id="543889" name="Obrázek 543888">
          <a:extLst>
            <a:ext uri="{FF2B5EF4-FFF2-40B4-BE49-F238E27FC236}">
              <a16:creationId xmlns="" xmlns:a16="http://schemas.microsoft.com/office/drawing/2014/main" id="{00000000-0008-0000-0000-000091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332803500"/>
          <a:ext cx="1318846" cy="1318846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275</xdr:row>
      <xdr:rowOff>1216269</xdr:rowOff>
    </xdr:from>
    <xdr:to>
      <xdr:col>9</xdr:col>
      <xdr:colOff>1450730</xdr:colOff>
      <xdr:row>277</xdr:row>
      <xdr:rowOff>43961</xdr:rowOff>
    </xdr:to>
    <xdr:pic>
      <xdr:nvPicPr>
        <xdr:cNvPr id="543890" name="Obrázek 543889">
          <a:extLst>
            <a:ext uri="{FF2B5EF4-FFF2-40B4-BE49-F238E27FC236}">
              <a16:creationId xmlns="" xmlns:a16="http://schemas.microsoft.com/office/drawing/2014/main" id="{00000000-0008-0000-0000-000092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334049077"/>
          <a:ext cx="1318846" cy="1318846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279</xdr:row>
      <xdr:rowOff>0</xdr:rowOff>
    </xdr:from>
    <xdr:to>
      <xdr:col>9</xdr:col>
      <xdr:colOff>1450731</xdr:colOff>
      <xdr:row>280</xdr:row>
      <xdr:rowOff>14654</xdr:rowOff>
    </xdr:to>
    <xdr:pic>
      <xdr:nvPicPr>
        <xdr:cNvPr id="543892" name="Obrázek 543891">
          <a:extLst>
            <a:ext uri="{FF2B5EF4-FFF2-40B4-BE49-F238E27FC236}">
              <a16:creationId xmlns="" xmlns:a16="http://schemas.microsoft.com/office/drawing/2014/main" id="{00000000-0008-0000-0000-00009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337815115"/>
          <a:ext cx="1260231" cy="1260231"/>
        </a:xfrm>
        <a:prstGeom prst="rect">
          <a:avLst/>
        </a:prstGeom>
      </xdr:spPr>
    </xdr:pic>
    <xdr:clientData/>
  </xdr:twoCellAnchor>
  <xdr:twoCellAnchor>
    <xdr:from>
      <xdr:col>9</xdr:col>
      <xdr:colOff>146539</xdr:colOff>
      <xdr:row>280</xdr:row>
      <xdr:rowOff>0</xdr:rowOff>
    </xdr:from>
    <xdr:to>
      <xdr:col>9</xdr:col>
      <xdr:colOff>1509347</xdr:colOff>
      <xdr:row>281</xdr:row>
      <xdr:rowOff>117231</xdr:rowOff>
    </xdr:to>
    <xdr:pic>
      <xdr:nvPicPr>
        <xdr:cNvPr id="543894" name="Obrázek 543893">
          <a:extLst>
            <a:ext uri="{FF2B5EF4-FFF2-40B4-BE49-F238E27FC236}">
              <a16:creationId xmlns="" xmlns:a16="http://schemas.microsoft.com/office/drawing/2014/main" id="{00000000-0008-0000-0000-000096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339060692"/>
          <a:ext cx="1362808" cy="1362808"/>
        </a:xfrm>
        <a:prstGeom prst="rect">
          <a:avLst/>
        </a:prstGeom>
      </xdr:spPr>
    </xdr:pic>
    <xdr:clientData/>
  </xdr:twoCellAnchor>
  <xdr:twoCellAnchor>
    <xdr:from>
      <xdr:col>9</xdr:col>
      <xdr:colOff>102578</xdr:colOff>
      <xdr:row>281</xdr:row>
      <xdr:rowOff>1230924</xdr:rowOff>
    </xdr:from>
    <xdr:to>
      <xdr:col>9</xdr:col>
      <xdr:colOff>1436078</xdr:colOff>
      <xdr:row>283</xdr:row>
      <xdr:rowOff>73270</xdr:rowOff>
    </xdr:to>
    <xdr:pic>
      <xdr:nvPicPr>
        <xdr:cNvPr id="543896" name="Obrázek 543895">
          <a:extLst>
            <a:ext uri="{FF2B5EF4-FFF2-40B4-BE49-F238E27FC236}">
              <a16:creationId xmlns="" xmlns:a16="http://schemas.microsoft.com/office/drawing/2014/main" id="{00000000-0008-0000-0000-00009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5" y="341537193"/>
          <a:ext cx="1333500" cy="1333500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281</xdr:row>
      <xdr:rowOff>43961</xdr:rowOff>
    </xdr:from>
    <xdr:to>
      <xdr:col>9</xdr:col>
      <xdr:colOff>1465385</xdr:colOff>
      <xdr:row>282</xdr:row>
      <xdr:rowOff>73269</xdr:rowOff>
    </xdr:to>
    <xdr:pic>
      <xdr:nvPicPr>
        <xdr:cNvPr id="543898" name="Obrázek 543897">
          <a:extLst>
            <a:ext uri="{FF2B5EF4-FFF2-40B4-BE49-F238E27FC236}">
              <a16:creationId xmlns="" xmlns:a16="http://schemas.microsoft.com/office/drawing/2014/main" id="{00000000-0008-0000-0000-00009A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340350230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439614</xdr:colOff>
      <xdr:row>283</xdr:row>
      <xdr:rowOff>73268</xdr:rowOff>
    </xdr:from>
    <xdr:to>
      <xdr:col>9</xdr:col>
      <xdr:colOff>1205131</xdr:colOff>
      <xdr:row>283</xdr:row>
      <xdr:rowOff>1199027</xdr:rowOff>
    </xdr:to>
    <xdr:pic>
      <xdr:nvPicPr>
        <xdr:cNvPr id="543900" name="Obrázek 543899">
          <a:extLst>
            <a:ext uri="{FF2B5EF4-FFF2-40B4-BE49-F238E27FC236}">
              <a16:creationId xmlns="" xmlns:a16="http://schemas.microsoft.com/office/drawing/2014/main" id="{00000000-0008-0000-0000-00009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3691" y="342870691"/>
          <a:ext cx="765517" cy="1125759"/>
        </a:xfrm>
        <a:prstGeom prst="rect">
          <a:avLst/>
        </a:prstGeom>
      </xdr:spPr>
    </xdr:pic>
    <xdr:clientData/>
  </xdr:twoCellAnchor>
  <xdr:twoCellAnchor>
    <xdr:from>
      <xdr:col>9</xdr:col>
      <xdr:colOff>175847</xdr:colOff>
      <xdr:row>283</xdr:row>
      <xdr:rowOff>967154</xdr:rowOff>
    </xdr:from>
    <xdr:to>
      <xdr:col>10</xdr:col>
      <xdr:colOff>293077</xdr:colOff>
      <xdr:row>285</xdr:row>
      <xdr:rowOff>219807</xdr:rowOff>
    </xdr:to>
    <xdr:pic>
      <xdr:nvPicPr>
        <xdr:cNvPr id="543902" name="Obrázek 543901">
          <a:extLst>
            <a:ext uri="{FF2B5EF4-FFF2-40B4-BE49-F238E27FC236}">
              <a16:creationId xmlns="" xmlns:a16="http://schemas.microsoft.com/office/drawing/2014/main" id="{00000000-0008-0000-0000-00009E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4" y="343764577"/>
          <a:ext cx="1743807" cy="1743807"/>
        </a:xfrm>
        <a:prstGeom prst="rect">
          <a:avLst/>
        </a:prstGeom>
      </xdr:spPr>
    </xdr:pic>
    <xdr:clientData/>
  </xdr:twoCellAnchor>
  <xdr:twoCellAnchor>
    <xdr:from>
      <xdr:col>9</xdr:col>
      <xdr:colOff>175845</xdr:colOff>
      <xdr:row>284</xdr:row>
      <xdr:rowOff>996460</xdr:rowOff>
    </xdr:from>
    <xdr:to>
      <xdr:col>10</xdr:col>
      <xdr:colOff>307729</xdr:colOff>
      <xdr:row>286</xdr:row>
      <xdr:rowOff>263767</xdr:rowOff>
    </xdr:to>
    <xdr:pic>
      <xdr:nvPicPr>
        <xdr:cNvPr id="543904" name="Obrázek 543903">
          <a:extLst>
            <a:ext uri="{FF2B5EF4-FFF2-40B4-BE49-F238E27FC236}">
              <a16:creationId xmlns="" xmlns:a16="http://schemas.microsoft.com/office/drawing/2014/main" id="{00000000-0008-0000-0000-0000A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2" y="345039460"/>
          <a:ext cx="1758461" cy="1758461"/>
        </a:xfrm>
        <a:prstGeom prst="rect">
          <a:avLst/>
        </a:prstGeom>
      </xdr:spPr>
    </xdr:pic>
    <xdr:clientData/>
  </xdr:twoCellAnchor>
  <xdr:twoCellAnchor>
    <xdr:from>
      <xdr:col>9</xdr:col>
      <xdr:colOff>73270</xdr:colOff>
      <xdr:row>305</xdr:row>
      <xdr:rowOff>58615</xdr:rowOff>
    </xdr:from>
    <xdr:to>
      <xdr:col>10</xdr:col>
      <xdr:colOff>43962</xdr:colOff>
      <xdr:row>306</xdr:row>
      <xdr:rowOff>74881</xdr:rowOff>
    </xdr:to>
    <xdr:pic>
      <xdr:nvPicPr>
        <xdr:cNvPr id="543906" name="Obrázek 543905">
          <a:extLst>
            <a:ext uri="{FF2B5EF4-FFF2-40B4-BE49-F238E27FC236}">
              <a16:creationId xmlns="" xmlns:a16="http://schemas.microsoft.com/office/drawing/2014/main" id="{00000000-0008-0000-0000-0000A2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7" y="370742307"/>
          <a:ext cx="1597269" cy="1261843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308</xdr:row>
      <xdr:rowOff>1113692</xdr:rowOff>
    </xdr:from>
    <xdr:to>
      <xdr:col>9</xdr:col>
      <xdr:colOff>1597269</xdr:colOff>
      <xdr:row>310</xdr:row>
      <xdr:rowOff>58616</xdr:rowOff>
    </xdr:to>
    <xdr:pic>
      <xdr:nvPicPr>
        <xdr:cNvPr id="543908" name="Obrázek 543907">
          <a:extLst>
            <a:ext uri="{FF2B5EF4-FFF2-40B4-BE49-F238E27FC236}">
              <a16:creationId xmlns="" xmlns:a16="http://schemas.microsoft.com/office/drawing/2014/main" id="{00000000-0008-0000-0000-0000A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375548769"/>
          <a:ext cx="1465385" cy="1465385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318</xdr:row>
      <xdr:rowOff>14654</xdr:rowOff>
    </xdr:from>
    <xdr:to>
      <xdr:col>9</xdr:col>
      <xdr:colOff>1465385</xdr:colOff>
      <xdr:row>319</xdr:row>
      <xdr:rowOff>43962</xdr:rowOff>
    </xdr:to>
    <xdr:pic>
      <xdr:nvPicPr>
        <xdr:cNvPr id="543912" name="Obrázek 543911">
          <a:extLst>
            <a:ext uri="{FF2B5EF4-FFF2-40B4-BE49-F238E27FC236}">
              <a16:creationId xmlns="" xmlns:a16="http://schemas.microsoft.com/office/drawing/2014/main" id="{00000000-0008-0000-0000-0000A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387315808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249116</xdr:colOff>
      <xdr:row>319</xdr:row>
      <xdr:rowOff>58616</xdr:rowOff>
    </xdr:from>
    <xdr:to>
      <xdr:col>9</xdr:col>
      <xdr:colOff>1465385</xdr:colOff>
      <xdr:row>320</xdr:row>
      <xdr:rowOff>29308</xdr:rowOff>
    </xdr:to>
    <xdr:pic>
      <xdr:nvPicPr>
        <xdr:cNvPr id="543914" name="Obrázek 543913">
          <a:extLst>
            <a:ext uri="{FF2B5EF4-FFF2-40B4-BE49-F238E27FC236}">
              <a16:creationId xmlns="" xmlns:a16="http://schemas.microsoft.com/office/drawing/2014/main" id="{00000000-0008-0000-0000-0000AA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193" y="388605347"/>
          <a:ext cx="1216269" cy="1216269"/>
        </a:xfrm>
        <a:prstGeom prst="rect">
          <a:avLst/>
        </a:prstGeom>
      </xdr:spPr>
    </xdr:pic>
    <xdr:clientData/>
  </xdr:twoCellAnchor>
  <xdr:twoCellAnchor>
    <xdr:from>
      <xdr:col>9</xdr:col>
      <xdr:colOff>424961</xdr:colOff>
      <xdr:row>320</xdr:row>
      <xdr:rowOff>43961</xdr:rowOff>
    </xdr:from>
    <xdr:to>
      <xdr:col>9</xdr:col>
      <xdr:colOff>1201615</xdr:colOff>
      <xdr:row>320</xdr:row>
      <xdr:rowOff>1186099</xdr:rowOff>
    </xdr:to>
    <xdr:pic>
      <xdr:nvPicPr>
        <xdr:cNvPr id="543916" name="Obrázek 543915">
          <a:extLst>
            <a:ext uri="{FF2B5EF4-FFF2-40B4-BE49-F238E27FC236}">
              <a16:creationId xmlns="" xmlns:a16="http://schemas.microsoft.com/office/drawing/2014/main" id="{00000000-0008-0000-0000-0000A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9038" y="389836269"/>
          <a:ext cx="776654" cy="1142138"/>
        </a:xfrm>
        <a:prstGeom prst="rect">
          <a:avLst/>
        </a:prstGeom>
      </xdr:spPr>
    </xdr:pic>
    <xdr:clientData/>
  </xdr:twoCellAnchor>
  <xdr:twoCellAnchor>
    <xdr:from>
      <xdr:col>9</xdr:col>
      <xdr:colOff>424961</xdr:colOff>
      <xdr:row>321</xdr:row>
      <xdr:rowOff>87923</xdr:rowOff>
    </xdr:from>
    <xdr:to>
      <xdr:col>9</xdr:col>
      <xdr:colOff>1201615</xdr:colOff>
      <xdr:row>321</xdr:row>
      <xdr:rowOff>1230061</xdr:rowOff>
    </xdr:to>
    <xdr:pic>
      <xdr:nvPicPr>
        <xdr:cNvPr id="543917" name="Obrázek 543916">
          <a:extLst>
            <a:ext uri="{FF2B5EF4-FFF2-40B4-BE49-F238E27FC236}">
              <a16:creationId xmlns="" xmlns:a16="http://schemas.microsoft.com/office/drawing/2014/main" id="{00000000-0008-0000-0000-0000A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9038" y="391125808"/>
          <a:ext cx="776654" cy="1142138"/>
        </a:xfrm>
        <a:prstGeom prst="rect">
          <a:avLst/>
        </a:prstGeom>
      </xdr:spPr>
    </xdr:pic>
    <xdr:clientData/>
  </xdr:twoCellAnchor>
  <xdr:twoCellAnchor>
    <xdr:from>
      <xdr:col>9</xdr:col>
      <xdr:colOff>439615</xdr:colOff>
      <xdr:row>322</xdr:row>
      <xdr:rowOff>73269</xdr:rowOff>
    </xdr:from>
    <xdr:to>
      <xdr:col>9</xdr:col>
      <xdr:colOff>1216269</xdr:colOff>
      <xdr:row>322</xdr:row>
      <xdr:rowOff>1215407</xdr:rowOff>
    </xdr:to>
    <xdr:pic>
      <xdr:nvPicPr>
        <xdr:cNvPr id="543918" name="Obrázek 543917">
          <a:extLst>
            <a:ext uri="{FF2B5EF4-FFF2-40B4-BE49-F238E27FC236}">
              <a16:creationId xmlns="" xmlns:a16="http://schemas.microsoft.com/office/drawing/2014/main" id="{00000000-0008-0000-0000-0000AE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3692" y="392356731"/>
          <a:ext cx="776654" cy="1142138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270</xdr:row>
      <xdr:rowOff>1157654</xdr:rowOff>
    </xdr:from>
    <xdr:to>
      <xdr:col>9</xdr:col>
      <xdr:colOff>1480038</xdr:colOff>
      <xdr:row>272</xdr:row>
      <xdr:rowOff>58615</xdr:rowOff>
    </xdr:to>
    <xdr:pic>
      <xdr:nvPicPr>
        <xdr:cNvPr id="543920" name="Obrázek 543919">
          <a:extLst>
            <a:ext uri="{FF2B5EF4-FFF2-40B4-BE49-F238E27FC236}">
              <a16:creationId xmlns="" xmlns:a16="http://schemas.microsoft.com/office/drawing/2014/main" id="{00000000-0008-0000-0000-0000B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327762577"/>
          <a:ext cx="1392115" cy="1392115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272</xdr:row>
      <xdr:rowOff>14654</xdr:rowOff>
    </xdr:from>
    <xdr:to>
      <xdr:col>9</xdr:col>
      <xdr:colOff>1538654</xdr:colOff>
      <xdr:row>273</xdr:row>
      <xdr:rowOff>234462</xdr:rowOff>
    </xdr:to>
    <xdr:pic>
      <xdr:nvPicPr>
        <xdr:cNvPr id="543922" name="Obrázek 543921">
          <a:extLst>
            <a:ext uri="{FF2B5EF4-FFF2-40B4-BE49-F238E27FC236}">
              <a16:creationId xmlns="" xmlns:a16="http://schemas.microsoft.com/office/drawing/2014/main" id="{00000000-0008-0000-0000-0000B2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329110731"/>
          <a:ext cx="1465385" cy="1465385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273</xdr:row>
      <xdr:rowOff>43961</xdr:rowOff>
    </xdr:from>
    <xdr:to>
      <xdr:col>9</xdr:col>
      <xdr:colOff>1436077</xdr:colOff>
      <xdr:row>274</xdr:row>
      <xdr:rowOff>73269</xdr:rowOff>
    </xdr:to>
    <xdr:pic>
      <xdr:nvPicPr>
        <xdr:cNvPr id="543924" name="Obrázek 543923">
          <a:extLst>
            <a:ext uri="{FF2B5EF4-FFF2-40B4-BE49-F238E27FC236}">
              <a16:creationId xmlns="" xmlns:a16="http://schemas.microsoft.com/office/drawing/2014/main" id="{00000000-0008-0000-0000-0000B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330385615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273</xdr:row>
      <xdr:rowOff>1230924</xdr:rowOff>
    </xdr:from>
    <xdr:to>
      <xdr:col>9</xdr:col>
      <xdr:colOff>1377461</xdr:colOff>
      <xdr:row>274</xdr:row>
      <xdr:rowOff>1216270</xdr:rowOff>
    </xdr:to>
    <xdr:pic>
      <xdr:nvPicPr>
        <xdr:cNvPr id="543926" name="Obrázek 543925">
          <a:extLst>
            <a:ext uri="{FF2B5EF4-FFF2-40B4-BE49-F238E27FC236}">
              <a16:creationId xmlns="" xmlns:a16="http://schemas.microsoft.com/office/drawing/2014/main" id="{00000000-0008-0000-0000-0000B6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331572578"/>
          <a:ext cx="1230923" cy="1230923"/>
        </a:xfrm>
        <a:prstGeom prst="rect">
          <a:avLst/>
        </a:prstGeom>
      </xdr:spPr>
    </xdr:pic>
    <xdr:clientData/>
  </xdr:twoCellAnchor>
  <xdr:twoCellAnchor>
    <xdr:from>
      <xdr:col>9</xdr:col>
      <xdr:colOff>102576</xdr:colOff>
      <xdr:row>269</xdr:row>
      <xdr:rowOff>1172308</xdr:rowOff>
    </xdr:from>
    <xdr:to>
      <xdr:col>9</xdr:col>
      <xdr:colOff>1553307</xdr:colOff>
      <xdr:row>271</xdr:row>
      <xdr:rowOff>131885</xdr:rowOff>
    </xdr:to>
    <xdr:pic>
      <xdr:nvPicPr>
        <xdr:cNvPr id="543928" name="Obrázek 543927">
          <a:extLst>
            <a:ext uri="{FF2B5EF4-FFF2-40B4-BE49-F238E27FC236}">
              <a16:creationId xmlns="" xmlns:a16="http://schemas.microsoft.com/office/drawing/2014/main" id="{00000000-0008-0000-0000-0000B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3" y="326531654"/>
          <a:ext cx="1450731" cy="1450731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277</xdr:row>
      <xdr:rowOff>0</xdr:rowOff>
    </xdr:from>
    <xdr:to>
      <xdr:col>9</xdr:col>
      <xdr:colOff>1494692</xdr:colOff>
      <xdr:row>278</xdr:row>
      <xdr:rowOff>58616</xdr:rowOff>
    </xdr:to>
    <xdr:pic>
      <xdr:nvPicPr>
        <xdr:cNvPr id="543930" name="Obrázek 543929">
          <a:extLst>
            <a:ext uri="{FF2B5EF4-FFF2-40B4-BE49-F238E27FC236}">
              <a16:creationId xmlns="" xmlns:a16="http://schemas.microsoft.com/office/drawing/2014/main" id="{00000000-0008-0000-0000-0000BA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335323962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219808</xdr:colOff>
      <xdr:row>277</xdr:row>
      <xdr:rowOff>1230922</xdr:rowOff>
    </xdr:from>
    <xdr:to>
      <xdr:col>9</xdr:col>
      <xdr:colOff>1450731</xdr:colOff>
      <xdr:row>278</xdr:row>
      <xdr:rowOff>1216269</xdr:rowOff>
    </xdr:to>
    <xdr:pic>
      <xdr:nvPicPr>
        <xdr:cNvPr id="543932" name="Obrázek 543931">
          <a:extLst>
            <a:ext uri="{FF2B5EF4-FFF2-40B4-BE49-F238E27FC236}">
              <a16:creationId xmlns="" xmlns:a16="http://schemas.microsoft.com/office/drawing/2014/main" id="{00000000-0008-0000-0000-0000B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3885" y="336554884"/>
          <a:ext cx="1230923" cy="1230923"/>
        </a:xfrm>
        <a:prstGeom prst="rect">
          <a:avLst/>
        </a:prstGeom>
      </xdr:spPr>
    </xdr:pic>
    <xdr:clientData/>
  </xdr:twoCellAnchor>
  <xdr:twoCellAnchor>
    <xdr:from>
      <xdr:col>9</xdr:col>
      <xdr:colOff>180155</xdr:colOff>
      <xdr:row>199</xdr:row>
      <xdr:rowOff>18101</xdr:rowOff>
    </xdr:from>
    <xdr:to>
      <xdr:col>9</xdr:col>
      <xdr:colOff>1469693</xdr:colOff>
      <xdr:row>200</xdr:row>
      <xdr:rowOff>62062</xdr:rowOff>
    </xdr:to>
    <xdr:pic>
      <xdr:nvPicPr>
        <xdr:cNvPr id="543934" name="Obrázek 543933">
          <a:extLst>
            <a:ext uri="{FF2B5EF4-FFF2-40B4-BE49-F238E27FC236}">
              <a16:creationId xmlns="" xmlns:a16="http://schemas.microsoft.com/office/drawing/2014/main" id="{00000000-0008-0000-0000-0000BE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2508" y="228640513"/>
          <a:ext cx="1289538" cy="1287814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199</xdr:row>
      <xdr:rowOff>1216269</xdr:rowOff>
    </xdr:from>
    <xdr:to>
      <xdr:col>9</xdr:col>
      <xdr:colOff>1436077</xdr:colOff>
      <xdr:row>201</xdr:row>
      <xdr:rowOff>0</xdr:rowOff>
    </xdr:to>
    <xdr:pic>
      <xdr:nvPicPr>
        <xdr:cNvPr id="543936" name="Obrázek 543935">
          <a:extLst>
            <a:ext uri="{FF2B5EF4-FFF2-40B4-BE49-F238E27FC236}">
              <a16:creationId xmlns="" xmlns:a16="http://schemas.microsoft.com/office/drawing/2014/main" id="{00000000-0008-0000-0000-0000C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230197269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202</xdr:row>
      <xdr:rowOff>0</xdr:rowOff>
    </xdr:from>
    <xdr:to>
      <xdr:col>9</xdr:col>
      <xdr:colOff>1436076</xdr:colOff>
      <xdr:row>203</xdr:row>
      <xdr:rowOff>43961</xdr:rowOff>
    </xdr:to>
    <xdr:pic>
      <xdr:nvPicPr>
        <xdr:cNvPr id="543951" name="Obrázek 543950">
          <a:extLst>
            <a:ext uri="{FF2B5EF4-FFF2-40B4-BE49-F238E27FC236}">
              <a16:creationId xmlns="" xmlns:a16="http://schemas.microsoft.com/office/drawing/2014/main" id="{00000000-0008-0000-0000-0000CF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231472154"/>
          <a:ext cx="1289538" cy="1289538"/>
        </a:xfrm>
        <a:prstGeom prst="rect">
          <a:avLst/>
        </a:prstGeom>
      </xdr:spPr>
    </xdr:pic>
    <xdr:clientData/>
  </xdr:twoCellAnchor>
  <xdr:twoCellAnchor>
    <xdr:from>
      <xdr:col>7</xdr:col>
      <xdr:colOff>366346</xdr:colOff>
      <xdr:row>202</xdr:row>
      <xdr:rowOff>395654</xdr:rowOff>
    </xdr:from>
    <xdr:to>
      <xdr:col>9</xdr:col>
      <xdr:colOff>1362808</xdr:colOff>
      <xdr:row>204</xdr:row>
      <xdr:rowOff>219808</xdr:rowOff>
    </xdr:to>
    <xdr:pic>
      <xdr:nvPicPr>
        <xdr:cNvPr id="543956" name="Obrázek 543955">
          <a:extLst>
            <a:ext uri="{FF2B5EF4-FFF2-40B4-BE49-F238E27FC236}">
              <a16:creationId xmlns="" xmlns:a16="http://schemas.microsoft.com/office/drawing/2014/main" id="{00000000-0008-0000-0000-0000D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51577" y="231867808"/>
          <a:ext cx="2315308" cy="2315308"/>
        </a:xfrm>
        <a:prstGeom prst="rect">
          <a:avLst/>
        </a:prstGeom>
      </xdr:spPr>
    </xdr:pic>
    <xdr:clientData/>
  </xdr:twoCellAnchor>
  <xdr:twoCellAnchor>
    <xdr:from>
      <xdr:col>9</xdr:col>
      <xdr:colOff>249115</xdr:colOff>
      <xdr:row>206</xdr:row>
      <xdr:rowOff>87923</xdr:rowOff>
    </xdr:from>
    <xdr:to>
      <xdr:col>9</xdr:col>
      <xdr:colOff>1318846</xdr:colOff>
      <xdr:row>206</xdr:row>
      <xdr:rowOff>1157654</xdr:rowOff>
    </xdr:to>
    <xdr:pic>
      <xdr:nvPicPr>
        <xdr:cNvPr id="543960" name="Obrázek 543959">
          <a:extLst>
            <a:ext uri="{FF2B5EF4-FFF2-40B4-BE49-F238E27FC236}">
              <a16:creationId xmlns="" xmlns:a16="http://schemas.microsoft.com/office/drawing/2014/main" id="{00000000-0008-0000-0000-0000D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192" y="237787961"/>
          <a:ext cx="1069731" cy="1069731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207</xdr:row>
      <xdr:rowOff>73269</xdr:rowOff>
    </xdr:from>
    <xdr:to>
      <xdr:col>9</xdr:col>
      <xdr:colOff>1392116</xdr:colOff>
      <xdr:row>208</xdr:row>
      <xdr:rowOff>14654</xdr:rowOff>
    </xdr:to>
    <xdr:pic>
      <xdr:nvPicPr>
        <xdr:cNvPr id="543962" name="Obrázek 543961">
          <a:extLst>
            <a:ext uri="{FF2B5EF4-FFF2-40B4-BE49-F238E27FC236}">
              <a16:creationId xmlns="" xmlns:a16="http://schemas.microsoft.com/office/drawing/2014/main" id="{00000000-0008-0000-0000-0000DA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239018884"/>
          <a:ext cx="1186962" cy="1186962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208</xdr:row>
      <xdr:rowOff>0</xdr:rowOff>
    </xdr:from>
    <xdr:to>
      <xdr:col>9</xdr:col>
      <xdr:colOff>1421423</xdr:colOff>
      <xdr:row>209</xdr:row>
      <xdr:rowOff>29308</xdr:rowOff>
    </xdr:to>
    <xdr:pic>
      <xdr:nvPicPr>
        <xdr:cNvPr id="543964" name="Obrázek 543963">
          <a:extLst>
            <a:ext uri="{FF2B5EF4-FFF2-40B4-BE49-F238E27FC236}">
              <a16:creationId xmlns="" xmlns:a16="http://schemas.microsoft.com/office/drawing/2014/main" id="{00000000-0008-0000-0000-0000D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240191192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219808</xdr:colOff>
      <xdr:row>209</xdr:row>
      <xdr:rowOff>73269</xdr:rowOff>
    </xdr:from>
    <xdr:to>
      <xdr:col>9</xdr:col>
      <xdr:colOff>1216269</xdr:colOff>
      <xdr:row>209</xdr:row>
      <xdr:rowOff>1199270</xdr:rowOff>
    </xdr:to>
    <xdr:pic>
      <xdr:nvPicPr>
        <xdr:cNvPr id="543966" name="Obrázek 543965">
          <a:extLst>
            <a:ext uri="{FF2B5EF4-FFF2-40B4-BE49-F238E27FC236}">
              <a16:creationId xmlns="" xmlns:a16="http://schemas.microsoft.com/office/drawing/2014/main" id="{00000000-0008-0000-0000-0000DE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3885" y="241510038"/>
          <a:ext cx="996461" cy="1126001"/>
        </a:xfrm>
        <a:prstGeom prst="rect">
          <a:avLst/>
        </a:prstGeom>
      </xdr:spPr>
    </xdr:pic>
    <xdr:clientData/>
  </xdr:twoCellAnchor>
  <xdr:twoCellAnchor>
    <xdr:from>
      <xdr:col>7</xdr:col>
      <xdr:colOff>380999</xdr:colOff>
      <xdr:row>215</xdr:row>
      <xdr:rowOff>395654</xdr:rowOff>
    </xdr:from>
    <xdr:to>
      <xdr:col>9</xdr:col>
      <xdr:colOff>1377461</xdr:colOff>
      <xdr:row>217</xdr:row>
      <xdr:rowOff>219808</xdr:rowOff>
    </xdr:to>
    <xdr:pic>
      <xdr:nvPicPr>
        <xdr:cNvPr id="543967" name="Obrázek 543966">
          <a:extLst>
            <a:ext uri="{FF2B5EF4-FFF2-40B4-BE49-F238E27FC236}">
              <a16:creationId xmlns="" xmlns:a16="http://schemas.microsoft.com/office/drawing/2014/main" id="{00000000-0008-0000-0000-0000DF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66230" y="249305885"/>
          <a:ext cx="2315308" cy="231530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210</xdr:row>
      <xdr:rowOff>1143000</xdr:rowOff>
    </xdr:from>
    <xdr:to>
      <xdr:col>9</xdr:col>
      <xdr:colOff>1582615</xdr:colOff>
      <xdr:row>212</xdr:row>
      <xdr:rowOff>234461</xdr:rowOff>
    </xdr:to>
    <xdr:pic>
      <xdr:nvPicPr>
        <xdr:cNvPr id="543969" name="Obrázek 543968">
          <a:extLst>
            <a:ext uri="{FF2B5EF4-FFF2-40B4-BE49-F238E27FC236}">
              <a16:creationId xmlns="" xmlns:a16="http://schemas.microsoft.com/office/drawing/2014/main" id="{00000000-0008-0000-0000-0000E1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243825346"/>
          <a:ext cx="1582615" cy="1582615"/>
        </a:xfrm>
        <a:prstGeom prst="rect">
          <a:avLst/>
        </a:prstGeom>
      </xdr:spPr>
    </xdr:pic>
    <xdr:clientData/>
  </xdr:twoCellAnchor>
  <xdr:twoCellAnchor>
    <xdr:from>
      <xdr:col>9</xdr:col>
      <xdr:colOff>117230</xdr:colOff>
      <xdr:row>210</xdr:row>
      <xdr:rowOff>14654</xdr:rowOff>
    </xdr:from>
    <xdr:to>
      <xdr:col>9</xdr:col>
      <xdr:colOff>1421422</xdr:colOff>
      <xdr:row>211</xdr:row>
      <xdr:rowOff>73269</xdr:rowOff>
    </xdr:to>
    <xdr:pic>
      <xdr:nvPicPr>
        <xdr:cNvPr id="543971" name="Obrázek 543970">
          <a:extLst>
            <a:ext uri="{FF2B5EF4-FFF2-40B4-BE49-F238E27FC236}">
              <a16:creationId xmlns="" xmlns:a16="http://schemas.microsoft.com/office/drawing/2014/main" id="{00000000-0008-0000-0000-0000E3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7" y="242697000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307730</xdr:colOff>
      <xdr:row>212</xdr:row>
      <xdr:rowOff>102577</xdr:rowOff>
    </xdr:from>
    <xdr:to>
      <xdr:col>9</xdr:col>
      <xdr:colOff>1260230</xdr:colOff>
      <xdr:row>213</xdr:row>
      <xdr:rowOff>25711</xdr:rowOff>
    </xdr:to>
    <xdr:pic>
      <xdr:nvPicPr>
        <xdr:cNvPr id="543973" name="Obrázek 543972">
          <a:extLst>
            <a:ext uri="{FF2B5EF4-FFF2-40B4-BE49-F238E27FC236}">
              <a16:creationId xmlns="" xmlns:a16="http://schemas.microsoft.com/office/drawing/2014/main" id="{00000000-0008-0000-0000-0000E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11807" y="245276077"/>
          <a:ext cx="952500" cy="1168711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212</xdr:row>
      <xdr:rowOff>1216270</xdr:rowOff>
    </xdr:from>
    <xdr:to>
      <xdr:col>9</xdr:col>
      <xdr:colOff>1406769</xdr:colOff>
      <xdr:row>214</xdr:row>
      <xdr:rowOff>29308</xdr:rowOff>
    </xdr:to>
    <xdr:pic>
      <xdr:nvPicPr>
        <xdr:cNvPr id="543976" name="Obrázek 543975">
          <a:extLst>
            <a:ext uri="{FF2B5EF4-FFF2-40B4-BE49-F238E27FC236}">
              <a16:creationId xmlns="" xmlns:a16="http://schemas.microsoft.com/office/drawing/2014/main" id="{00000000-0008-0000-0000-0000E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246389770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454269</xdr:colOff>
      <xdr:row>214</xdr:row>
      <xdr:rowOff>43962</xdr:rowOff>
    </xdr:from>
    <xdr:to>
      <xdr:col>9</xdr:col>
      <xdr:colOff>1219786</xdr:colOff>
      <xdr:row>214</xdr:row>
      <xdr:rowOff>1169721</xdr:rowOff>
    </xdr:to>
    <xdr:pic>
      <xdr:nvPicPr>
        <xdr:cNvPr id="543977" name="Obrázek 543976">
          <a:extLst>
            <a:ext uri="{FF2B5EF4-FFF2-40B4-BE49-F238E27FC236}">
              <a16:creationId xmlns="" xmlns:a16="http://schemas.microsoft.com/office/drawing/2014/main" id="{00000000-0008-0000-0000-0000E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8346" y="247708616"/>
          <a:ext cx="765517" cy="1125759"/>
        </a:xfrm>
        <a:prstGeom prst="rect">
          <a:avLst/>
        </a:prstGeom>
      </xdr:spPr>
    </xdr:pic>
    <xdr:clientData/>
  </xdr:twoCellAnchor>
  <xdr:twoCellAnchor>
    <xdr:from>
      <xdr:col>9</xdr:col>
      <xdr:colOff>439615</xdr:colOff>
      <xdr:row>215</xdr:row>
      <xdr:rowOff>58615</xdr:rowOff>
    </xdr:from>
    <xdr:to>
      <xdr:col>9</xdr:col>
      <xdr:colOff>1205132</xdr:colOff>
      <xdr:row>215</xdr:row>
      <xdr:rowOff>1184374</xdr:rowOff>
    </xdr:to>
    <xdr:pic>
      <xdr:nvPicPr>
        <xdr:cNvPr id="543984" name="Obrázek 543983">
          <a:extLst>
            <a:ext uri="{FF2B5EF4-FFF2-40B4-BE49-F238E27FC236}">
              <a16:creationId xmlns="" xmlns:a16="http://schemas.microsoft.com/office/drawing/2014/main" id="{00000000-0008-0000-0000-0000F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3692" y="248968846"/>
          <a:ext cx="765517" cy="1125759"/>
        </a:xfrm>
        <a:prstGeom prst="rect">
          <a:avLst/>
        </a:prstGeom>
      </xdr:spPr>
    </xdr:pic>
    <xdr:clientData/>
  </xdr:twoCellAnchor>
  <xdr:twoCellAnchor>
    <xdr:from>
      <xdr:col>9</xdr:col>
      <xdr:colOff>29308</xdr:colOff>
      <xdr:row>219</xdr:row>
      <xdr:rowOff>1084385</xdr:rowOff>
    </xdr:from>
    <xdr:to>
      <xdr:col>9</xdr:col>
      <xdr:colOff>1582616</xdr:colOff>
      <xdr:row>221</xdr:row>
      <xdr:rowOff>146539</xdr:rowOff>
    </xdr:to>
    <xdr:pic>
      <xdr:nvPicPr>
        <xdr:cNvPr id="543991" name="Obrázek 543990">
          <a:extLst>
            <a:ext uri="{FF2B5EF4-FFF2-40B4-BE49-F238E27FC236}">
              <a16:creationId xmlns="" xmlns:a16="http://schemas.microsoft.com/office/drawing/2014/main" id="{00000000-0008-0000-0000-0000F7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385" y="254976923"/>
          <a:ext cx="1553308" cy="1553308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222</xdr:row>
      <xdr:rowOff>43961</xdr:rowOff>
    </xdr:from>
    <xdr:to>
      <xdr:col>9</xdr:col>
      <xdr:colOff>1348154</xdr:colOff>
      <xdr:row>223</xdr:row>
      <xdr:rowOff>29307</xdr:rowOff>
    </xdr:to>
    <xdr:pic>
      <xdr:nvPicPr>
        <xdr:cNvPr id="543993" name="Obrázek 543992">
          <a:extLst>
            <a:ext uri="{FF2B5EF4-FFF2-40B4-BE49-F238E27FC236}">
              <a16:creationId xmlns="" xmlns:a16="http://schemas.microsoft.com/office/drawing/2014/main" id="{00000000-0008-0000-0000-0000F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257673230"/>
          <a:ext cx="1230923" cy="1230923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223</xdr:row>
      <xdr:rowOff>87923</xdr:rowOff>
    </xdr:from>
    <xdr:to>
      <xdr:col>9</xdr:col>
      <xdr:colOff>1377461</xdr:colOff>
      <xdr:row>224</xdr:row>
      <xdr:rowOff>29307</xdr:rowOff>
    </xdr:to>
    <xdr:pic>
      <xdr:nvPicPr>
        <xdr:cNvPr id="543996" name="Obrázek 543995">
          <a:extLst>
            <a:ext uri="{FF2B5EF4-FFF2-40B4-BE49-F238E27FC236}">
              <a16:creationId xmlns="" xmlns:a16="http://schemas.microsoft.com/office/drawing/2014/main" id="{00000000-0008-0000-0000-0000F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258962769"/>
          <a:ext cx="1186961" cy="1186961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217</xdr:row>
      <xdr:rowOff>1143000</xdr:rowOff>
    </xdr:from>
    <xdr:to>
      <xdr:col>9</xdr:col>
      <xdr:colOff>1538654</xdr:colOff>
      <xdr:row>219</xdr:row>
      <xdr:rowOff>87924</xdr:rowOff>
    </xdr:to>
    <xdr:pic>
      <xdr:nvPicPr>
        <xdr:cNvPr id="543999" name="Obrázek 543998">
          <a:extLst>
            <a:ext uri="{FF2B5EF4-FFF2-40B4-BE49-F238E27FC236}">
              <a16:creationId xmlns="" xmlns:a16="http://schemas.microsoft.com/office/drawing/2014/main" id="{00000000-0008-0000-0000-0000FF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252544385"/>
          <a:ext cx="1436077" cy="1436077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216</xdr:row>
      <xdr:rowOff>1113693</xdr:rowOff>
    </xdr:from>
    <xdr:to>
      <xdr:col>9</xdr:col>
      <xdr:colOff>1289538</xdr:colOff>
      <xdr:row>218</xdr:row>
      <xdr:rowOff>162365</xdr:rowOff>
    </xdr:to>
    <xdr:pic>
      <xdr:nvPicPr>
        <xdr:cNvPr id="544001" name="Obrázek 544000">
          <a:extLst>
            <a:ext uri="{FF2B5EF4-FFF2-40B4-BE49-F238E27FC236}">
              <a16:creationId xmlns="" xmlns:a16="http://schemas.microsoft.com/office/drawing/2014/main" id="{00000000-0008-0000-0000-00000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251269501"/>
          <a:ext cx="1084384" cy="1539826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223</xdr:row>
      <xdr:rowOff>1230923</xdr:rowOff>
    </xdr:from>
    <xdr:to>
      <xdr:col>9</xdr:col>
      <xdr:colOff>1494692</xdr:colOff>
      <xdr:row>225</xdr:row>
      <xdr:rowOff>131884</xdr:rowOff>
    </xdr:to>
    <xdr:pic>
      <xdr:nvPicPr>
        <xdr:cNvPr id="544006" name="Obrázek 544005">
          <a:extLst>
            <a:ext uri="{FF2B5EF4-FFF2-40B4-BE49-F238E27FC236}">
              <a16:creationId xmlns="" xmlns:a16="http://schemas.microsoft.com/office/drawing/2014/main" id="{00000000-0008-0000-0000-000006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260105769"/>
          <a:ext cx="1392115" cy="1392115"/>
        </a:xfrm>
        <a:prstGeom prst="rect">
          <a:avLst/>
        </a:prstGeom>
      </xdr:spPr>
    </xdr:pic>
    <xdr:clientData/>
  </xdr:twoCellAnchor>
  <xdr:twoCellAnchor>
    <xdr:from>
      <xdr:col>9</xdr:col>
      <xdr:colOff>14654</xdr:colOff>
      <xdr:row>331</xdr:row>
      <xdr:rowOff>1055076</xdr:rowOff>
    </xdr:from>
    <xdr:to>
      <xdr:col>9</xdr:col>
      <xdr:colOff>1538654</xdr:colOff>
      <xdr:row>333</xdr:row>
      <xdr:rowOff>102576</xdr:rowOff>
    </xdr:to>
    <xdr:pic>
      <xdr:nvPicPr>
        <xdr:cNvPr id="544010" name="Obrázek 544009">
          <a:extLst>
            <a:ext uri="{FF2B5EF4-FFF2-40B4-BE49-F238E27FC236}">
              <a16:creationId xmlns="" xmlns:a16="http://schemas.microsoft.com/office/drawing/2014/main" id="{00000000-0008-0000-0000-00000A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8731" y="409531038"/>
          <a:ext cx="1524000" cy="1524000"/>
        </a:xfrm>
        <a:prstGeom prst="rect">
          <a:avLst/>
        </a:prstGeom>
      </xdr:spPr>
    </xdr:pic>
    <xdr:clientData/>
  </xdr:twoCellAnchor>
  <xdr:twoCellAnchor>
    <xdr:from>
      <xdr:col>9</xdr:col>
      <xdr:colOff>14653</xdr:colOff>
      <xdr:row>332</xdr:row>
      <xdr:rowOff>1113693</xdr:rowOff>
    </xdr:from>
    <xdr:to>
      <xdr:col>9</xdr:col>
      <xdr:colOff>1509346</xdr:colOff>
      <xdr:row>334</xdr:row>
      <xdr:rowOff>43544</xdr:rowOff>
    </xdr:to>
    <xdr:pic>
      <xdr:nvPicPr>
        <xdr:cNvPr id="544012" name="Obrázek 544011">
          <a:extLst>
            <a:ext uri="{FF2B5EF4-FFF2-40B4-BE49-F238E27FC236}">
              <a16:creationId xmlns="" xmlns:a16="http://schemas.microsoft.com/office/drawing/2014/main" id="{00000000-0008-0000-0000-00000C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54853" y="433243893"/>
          <a:ext cx="1494693" cy="1390022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355</xdr:row>
      <xdr:rowOff>1128346</xdr:rowOff>
    </xdr:from>
    <xdr:to>
      <xdr:col>9</xdr:col>
      <xdr:colOff>1494692</xdr:colOff>
      <xdr:row>357</xdr:row>
      <xdr:rowOff>131884</xdr:rowOff>
    </xdr:to>
    <xdr:pic>
      <xdr:nvPicPr>
        <xdr:cNvPr id="544015" name="Obrázek 544014">
          <a:extLst>
            <a:ext uri="{FF2B5EF4-FFF2-40B4-BE49-F238E27FC236}">
              <a16:creationId xmlns="" xmlns:a16="http://schemas.microsoft.com/office/drawing/2014/main" id="{00000000-0008-0000-0000-00000F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438223269"/>
          <a:ext cx="1494692" cy="1494692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356</xdr:row>
      <xdr:rowOff>1201616</xdr:rowOff>
    </xdr:from>
    <xdr:to>
      <xdr:col>9</xdr:col>
      <xdr:colOff>1436076</xdr:colOff>
      <xdr:row>358</xdr:row>
      <xdr:rowOff>14654</xdr:rowOff>
    </xdr:to>
    <xdr:pic>
      <xdr:nvPicPr>
        <xdr:cNvPr id="544017" name="Obrázek 544016">
          <a:extLst>
            <a:ext uri="{FF2B5EF4-FFF2-40B4-BE49-F238E27FC236}">
              <a16:creationId xmlns="" xmlns:a16="http://schemas.microsoft.com/office/drawing/2014/main" id="{00000000-0008-0000-0000-00001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439542116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358</xdr:row>
      <xdr:rowOff>14654</xdr:rowOff>
    </xdr:from>
    <xdr:to>
      <xdr:col>9</xdr:col>
      <xdr:colOff>1406769</xdr:colOff>
      <xdr:row>358</xdr:row>
      <xdr:rowOff>1216269</xdr:rowOff>
    </xdr:to>
    <xdr:pic>
      <xdr:nvPicPr>
        <xdr:cNvPr id="544019" name="Obrázek 544018">
          <a:extLst>
            <a:ext uri="{FF2B5EF4-FFF2-40B4-BE49-F238E27FC236}">
              <a16:creationId xmlns="" xmlns:a16="http://schemas.microsoft.com/office/drawing/2014/main" id="{00000000-0008-0000-0000-00001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440846308"/>
          <a:ext cx="1201615" cy="1201615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359</xdr:row>
      <xdr:rowOff>29308</xdr:rowOff>
    </xdr:from>
    <xdr:to>
      <xdr:col>9</xdr:col>
      <xdr:colOff>1450731</xdr:colOff>
      <xdr:row>360</xdr:row>
      <xdr:rowOff>43962</xdr:rowOff>
    </xdr:to>
    <xdr:pic>
      <xdr:nvPicPr>
        <xdr:cNvPr id="544021" name="Obrázek 544020">
          <a:extLst>
            <a:ext uri="{FF2B5EF4-FFF2-40B4-BE49-F238E27FC236}">
              <a16:creationId xmlns="" xmlns:a16="http://schemas.microsoft.com/office/drawing/2014/main" id="{00000000-0008-0000-0000-00001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442106539"/>
          <a:ext cx="1260231" cy="1260231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359</xdr:row>
      <xdr:rowOff>1230923</xdr:rowOff>
    </xdr:from>
    <xdr:to>
      <xdr:col>9</xdr:col>
      <xdr:colOff>1450731</xdr:colOff>
      <xdr:row>361</xdr:row>
      <xdr:rowOff>14654</xdr:rowOff>
    </xdr:to>
    <xdr:pic>
      <xdr:nvPicPr>
        <xdr:cNvPr id="544024" name="Obrázek 544023">
          <a:extLst>
            <a:ext uri="{FF2B5EF4-FFF2-40B4-BE49-F238E27FC236}">
              <a16:creationId xmlns="" xmlns:a16="http://schemas.microsoft.com/office/drawing/2014/main" id="{00000000-0008-0000-0000-000018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443308154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361</xdr:row>
      <xdr:rowOff>0</xdr:rowOff>
    </xdr:from>
    <xdr:to>
      <xdr:col>9</xdr:col>
      <xdr:colOff>1406770</xdr:colOff>
      <xdr:row>362</xdr:row>
      <xdr:rowOff>29308</xdr:rowOff>
    </xdr:to>
    <xdr:pic>
      <xdr:nvPicPr>
        <xdr:cNvPr id="544031" name="Obrázek 544030">
          <a:extLst>
            <a:ext uri="{FF2B5EF4-FFF2-40B4-BE49-F238E27FC236}">
              <a16:creationId xmlns="" xmlns:a16="http://schemas.microsoft.com/office/drawing/2014/main" id="{00000000-0008-0000-0000-00001F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444568385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362</xdr:row>
      <xdr:rowOff>0</xdr:rowOff>
    </xdr:from>
    <xdr:to>
      <xdr:col>9</xdr:col>
      <xdr:colOff>1480038</xdr:colOff>
      <xdr:row>363</xdr:row>
      <xdr:rowOff>0</xdr:rowOff>
    </xdr:to>
    <xdr:pic>
      <xdr:nvPicPr>
        <xdr:cNvPr id="544042" name="Obrázek 544041">
          <a:extLst>
            <a:ext uri="{FF2B5EF4-FFF2-40B4-BE49-F238E27FC236}">
              <a16:creationId xmlns="" xmlns:a16="http://schemas.microsoft.com/office/drawing/2014/main" id="{00000000-0008-0000-0000-00002A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445813962"/>
          <a:ext cx="1406769" cy="1406769"/>
        </a:xfrm>
        <a:prstGeom prst="rect">
          <a:avLst/>
        </a:prstGeom>
      </xdr:spPr>
    </xdr:pic>
    <xdr:clientData/>
  </xdr:twoCellAnchor>
  <xdr:twoCellAnchor>
    <xdr:from>
      <xdr:col>9</xdr:col>
      <xdr:colOff>58616</xdr:colOff>
      <xdr:row>362</xdr:row>
      <xdr:rowOff>1362808</xdr:rowOff>
    </xdr:from>
    <xdr:to>
      <xdr:col>9</xdr:col>
      <xdr:colOff>1494693</xdr:colOff>
      <xdr:row>363</xdr:row>
      <xdr:rowOff>1392116</xdr:rowOff>
    </xdr:to>
    <xdr:pic>
      <xdr:nvPicPr>
        <xdr:cNvPr id="544044" name="Obrázek 544043">
          <a:extLst>
            <a:ext uri="{FF2B5EF4-FFF2-40B4-BE49-F238E27FC236}">
              <a16:creationId xmlns="" xmlns:a16="http://schemas.microsoft.com/office/drawing/2014/main" id="{00000000-0008-0000-0000-00002C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3" y="447176770"/>
          <a:ext cx="1436077" cy="1436077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363</xdr:row>
      <xdr:rowOff>1304192</xdr:rowOff>
    </xdr:from>
    <xdr:to>
      <xdr:col>9</xdr:col>
      <xdr:colOff>1465384</xdr:colOff>
      <xdr:row>365</xdr:row>
      <xdr:rowOff>29307</xdr:rowOff>
    </xdr:to>
    <xdr:pic>
      <xdr:nvPicPr>
        <xdr:cNvPr id="544047" name="Obrázek 544046">
          <a:extLst>
            <a:ext uri="{FF2B5EF4-FFF2-40B4-BE49-F238E27FC236}">
              <a16:creationId xmlns="" xmlns:a16="http://schemas.microsoft.com/office/drawing/2014/main" id="{00000000-0008-0000-0000-00002F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448524923"/>
          <a:ext cx="1377461" cy="1377461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364</xdr:row>
      <xdr:rowOff>1230923</xdr:rowOff>
    </xdr:from>
    <xdr:to>
      <xdr:col>9</xdr:col>
      <xdr:colOff>1494692</xdr:colOff>
      <xdr:row>366</xdr:row>
      <xdr:rowOff>43961</xdr:rowOff>
    </xdr:to>
    <xdr:pic>
      <xdr:nvPicPr>
        <xdr:cNvPr id="544054" name="Obrázek 544053">
          <a:extLst>
            <a:ext uri="{FF2B5EF4-FFF2-40B4-BE49-F238E27FC236}">
              <a16:creationId xmlns="" xmlns:a16="http://schemas.microsoft.com/office/drawing/2014/main" id="{00000000-0008-0000-0000-000036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449858423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249115</xdr:colOff>
      <xdr:row>366</xdr:row>
      <xdr:rowOff>58615</xdr:rowOff>
    </xdr:from>
    <xdr:to>
      <xdr:col>9</xdr:col>
      <xdr:colOff>1436076</xdr:colOff>
      <xdr:row>366</xdr:row>
      <xdr:rowOff>1236051</xdr:rowOff>
    </xdr:to>
    <xdr:pic>
      <xdr:nvPicPr>
        <xdr:cNvPr id="544056" name="Obrázek 544055">
          <a:extLst>
            <a:ext uri="{FF2B5EF4-FFF2-40B4-BE49-F238E27FC236}">
              <a16:creationId xmlns="" xmlns:a16="http://schemas.microsoft.com/office/drawing/2014/main" id="{00000000-0008-0000-0000-000038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192" y="451177269"/>
          <a:ext cx="1186961" cy="1186961"/>
        </a:xfrm>
        <a:prstGeom prst="rect">
          <a:avLst/>
        </a:prstGeom>
      </xdr:spPr>
    </xdr:pic>
    <xdr:clientData/>
  </xdr:twoCellAnchor>
  <xdr:twoCellAnchor>
    <xdr:from>
      <xdr:col>9</xdr:col>
      <xdr:colOff>146539</xdr:colOff>
      <xdr:row>77</xdr:row>
      <xdr:rowOff>1201615</xdr:rowOff>
    </xdr:from>
    <xdr:to>
      <xdr:col>9</xdr:col>
      <xdr:colOff>1480039</xdr:colOff>
      <xdr:row>79</xdr:row>
      <xdr:rowOff>43961</xdr:rowOff>
    </xdr:to>
    <xdr:pic>
      <xdr:nvPicPr>
        <xdr:cNvPr id="544065" name="Obrázek 544064">
          <a:extLst>
            <a:ext uri="{FF2B5EF4-FFF2-40B4-BE49-F238E27FC236}">
              <a16:creationId xmlns="" xmlns:a16="http://schemas.microsoft.com/office/drawing/2014/main" id="{00000000-0008-0000-0000-00004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81563307"/>
          <a:ext cx="1333500" cy="1333500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77</xdr:row>
      <xdr:rowOff>14654</xdr:rowOff>
    </xdr:from>
    <xdr:to>
      <xdr:col>9</xdr:col>
      <xdr:colOff>1406769</xdr:colOff>
      <xdr:row>78</xdr:row>
      <xdr:rowOff>73269</xdr:rowOff>
    </xdr:to>
    <xdr:pic>
      <xdr:nvPicPr>
        <xdr:cNvPr id="544068" name="Obrázek 544067">
          <a:extLst>
            <a:ext uri="{FF2B5EF4-FFF2-40B4-BE49-F238E27FC236}">
              <a16:creationId xmlns="" xmlns:a16="http://schemas.microsoft.com/office/drawing/2014/main" id="{00000000-0008-0000-0000-000044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80376346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76</xdr:row>
      <xdr:rowOff>14654</xdr:rowOff>
    </xdr:from>
    <xdr:to>
      <xdr:col>9</xdr:col>
      <xdr:colOff>1450730</xdr:colOff>
      <xdr:row>77</xdr:row>
      <xdr:rowOff>58615</xdr:rowOff>
    </xdr:to>
    <xdr:pic>
      <xdr:nvPicPr>
        <xdr:cNvPr id="544072" name="Obrázek 544071">
          <a:extLst>
            <a:ext uri="{FF2B5EF4-FFF2-40B4-BE49-F238E27FC236}">
              <a16:creationId xmlns="" xmlns:a16="http://schemas.microsoft.com/office/drawing/2014/main" id="{00000000-0008-0000-0000-000048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79130769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74</xdr:row>
      <xdr:rowOff>1216268</xdr:rowOff>
    </xdr:from>
    <xdr:to>
      <xdr:col>9</xdr:col>
      <xdr:colOff>1480038</xdr:colOff>
      <xdr:row>76</xdr:row>
      <xdr:rowOff>73269</xdr:rowOff>
    </xdr:to>
    <xdr:pic>
      <xdr:nvPicPr>
        <xdr:cNvPr id="544076" name="Obrázek 544075">
          <a:extLst>
            <a:ext uri="{FF2B5EF4-FFF2-40B4-BE49-F238E27FC236}">
              <a16:creationId xmlns="" xmlns:a16="http://schemas.microsoft.com/office/drawing/2014/main" id="{00000000-0008-0000-0000-00004C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77841230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74</xdr:row>
      <xdr:rowOff>14654</xdr:rowOff>
    </xdr:from>
    <xdr:to>
      <xdr:col>9</xdr:col>
      <xdr:colOff>1421423</xdr:colOff>
      <xdr:row>75</xdr:row>
      <xdr:rowOff>58616</xdr:rowOff>
    </xdr:to>
    <xdr:pic>
      <xdr:nvPicPr>
        <xdr:cNvPr id="544080" name="Obrázek 544079">
          <a:extLst>
            <a:ext uri="{FF2B5EF4-FFF2-40B4-BE49-F238E27FC236}">
              <a16:creationId xmlns="" xmlns:a16="http://schemas.microsoft.com/office/drawing/2014/main" id="{00000000-0008-0000-0000-000050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76639616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72</xdr:row>
      <xdr:rowOff>1274885</xdr:rowOff>
    </xdr:from>
    <xdr:to>
      <xdr:col>9</xdr:col>
      <xdr:colOff>1582615</xdr:colOff>
      <xdr:row>74</xdr:row>
      <xdr:rowOff>175846</xdr:rowOff>
    </xdr:to>
    <xdr:pic>
      <xdr:nvPicPr>
        <xdr:cNvPr id="544084" name="Obrázek 544083">
          <a:extLst>
            <a:ext uri="{FF2B5EF4-FFF2-40B4-BE49-F238E27FC236}">
              <a16:creationId xmlns="" xmlns:a16="http://schemas.microsoft.com/office/drawing/2014/main" id="{00000000-0008-0000-0000-000054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75306116"/>
          <a:ext cx="1494692" cy="1494692"/>
        </a:xfrm>
        <a:prstGeom prst="rect">
          <a:avLst/>
        </a:prstGeom>
      </xdr:spPr>
    </xdr:pic>
    <xdr:clientData/>
  </xdr:twoCellAnchor>
  <xdr:twoCellAnchor>
    <xdr:from>
      <xdr:col>9</xdr:col>
      <xdr:colOff>146539</xdr:colOff>
      <xdr:row>70</xdr:row>
      <xdr:rowOff>14654</xdr:rowOff>
    </xdr:from>
    <xdr:to>
      <xdr:col>9</xdr:col>
      <xdr:colOff>1421424</xdr:colOff>
      <xdr:row>71</xdr:row>
      <xdr:rowOff>43962</xdr:rowOff>
    </xdr:to>
    <xdr:pic>
      <xdr:nvPicPr>
        <xdr:cNvPr id="544088" name="Obrázek 544087">
          <a:extLst>
            <a:ext uri="{FF2B5EF4-FFF2-40B4-BE49-F238E27FC236}">
              <a16:creationId xmlns="" xmlns:a16="http://schemas.microsoft.com/office/drawing/2014/main" id="{00000000-0008-0000-0000-000058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71554731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67</xdr:row>
      <xdr:rowOff>1142999</xdr:rowOff>
    </xdr:from>
    <xdr:to>
      <xdr:col>9</xdr:col>
      <xdr:colOff>1538654</xdr:colOff>
      <xdr:row>69</xdr:row>
      <xdr:rowOff>102577</xdr:rowOff>
    </xdr:to>
    <xdr:pic>
      <xdr:nvPicPr>
        <xdr:cNvPr id="544092" name="Obrázek 544091">
          <a:extLst>
            <a:ext uri="{FF2B5EF4-FFF2-40B4-BE49-F238E27FC236}">
              <a16:creationId xmlns="" xmlns:a16="http://schemas.microsoft.com/office/drawing/2014/main" id="{00000000-0008-0000-0000-00005C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68814461"/>
          <a:ext cx="1450731" cy="1450731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67</xdr:row>
      <xdr:rowOff>29307</xdr:rowOff>
    </xdr:from>
    <xdr:to>
      <xdr:col>9</xdr:col>
      <xdr:colOff>1421423</xdr:colOff>
      <xdr:row>68</xdr:row>
      <xdr:rowOff>14654</xdr:rowOff>
    </xdr:to>
    <xdr:pic>
      <xdr:nvPicPr>
        <xdr:cNvPr id="544096" name="Obrázek 544095">
          <a:extLst>
            <a:ext uri="{FF2B5EF4-FFF2-40B4-BE49-F238E27FC236}">
              <a16:creationId xmlns="" xmlns:a16="http://schemas.microsoft.com/office/drawing/2014/main" id="{00000000-0008-0000-0000-000060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67700769"/>
          <a:ext cx="1230923" cy="1230923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66</xdr:row>
      <xdr:rowOff>0</xdr:rowOff>
    </xdr:from>
    <xdr:to>
      <xdr:col>9</xdr:col>
      <xdr:colOff>1436077</xdr:colOff>
      <xdr:row>67</xdr:row>
      <xdr:rowOff>73269</xdr:rowOff>
    </xdr:to>
    <xdr:pic>
      <xdr:nvPicPr>
        <xdr:cNvPr id="544100" name="Obrázek 544099">
          <a:extLst>
            <a:ext uri="{FF2B5EF4-FFF2-40B4-BE49-F238E27FC236}">
              <a16:creationId xmlns="" xmlns:a16="http://schemas.microsoft.com/office/drawing/2014/main" id="{00000000-0008-0000-0000-000064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66425885"/>
          <a:ext cx="1318846" cy="1318846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79</xdr:row>
      <xdr:rowOff>0</xdr:rowOff>
    </xdr:from>
    <xdr:to>
      <xdr:col>9</xdr:col>
      <xdr:colOff>1421423</xdr:colOff>
      <xdr:row>80</xdr:row>
      <xdr:rowOff>58615</xdr:rowOff>
    </xdr:to>
    <xdr:pic>
      <xdr:nvPicPr>
        <xdr:cNvPr id="544101" name="Obrázek 544100">
          <a:extLst>
            <a:ext uri="{FF2B5EF4-FFF2-40B4-BE49-F238E27FC236}">
              <a16:creationId xmlns="" xmlns:a16="http://schemas.microsoft.com/office/drawing/2014/main" id="{00000000-0008-0000-0000-00006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82852846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263770</xdr:colOff>
      <xdr:row>81</xdr:row>
      <xdr:rowOff>29308</xdr:rowOff>
    </xdr:from>
    <xdr:to>
      <xdr:col>9</xdr:col>
      <xdr:colOff>1465385</xdr:colOff>
      <xdr:row>81</xdr:row>
      <xdr:rowOff>1230923</xdr:rowOff>
    </xdr:to>
    <xdr:pic>
      <xdr:nvPicPr>
        <xdr:cNvPr id="544103" name="Obrázek 544102">
          <a:extLst>
            <a:ext uri="{FF2B5EF4-FFF2-40B4-BE49-F238E27FC236}">
              <a16:creationId xmlns="" xmlns:a16="http://schemas.microsoft.com/office/drawing/2014/main" id="{00000000-0008-0000-0000-000067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7847" y="85373308"/>
          <a:ext cx="1201615" cy="1201615"/>
        </a:xfrm>
        <a:prstGeom prst="rect">
          <a:avLst/>
        </a:prstGeom>
      </xdr:spPr>
    </xdr:pic>
    <xdr:clientData/>
  </xdr:twoCellAnchor>
  <xdr:twoCellAnchor>
    <xdr:from>
      <xdr:col>9</xdr:col>
      <xdr:colOff>263769</xdr:colOff>
      <xdr:row>82</xdr:row>
      <xdr:rowOff>14654</xdr:rowOff>
    </xdr:from>
    <xdr:to>
      <xdr:col>9</xdr:col>
      <xdr:colOff>1450730</xdr:colOff>
      <xdr:row>82</xdr:row>
      <xdr:rowOff>1201615</xdr:rowOff>
    </xdr:to>
    <xdr:pic>
      <xdr:nvPicPr>
        <xdr:cNvPr id="544105" name="Obrázek 544104">
          <a:extLst>
            <a:ext uri="{FF2B5EF4-FFF2-40B4-BE49-F238E27FC236}">
              <a16:creationId xmlns="" xmlns:a16="http://schemas.microsoft.com/office/drawing/2014/main" id="{00000000-0008-0000-0000-000069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67846" y="86604231"/>
          <a:ext cx="1186961" cy="1186961"/>
        </a:xfrm>
        <a:prstGeom prst="rect">
          <a:avLst/>
        </a:prstGeom>
      </xdr:spPr>
    </xdr:pic>
    <xdr:clientData/>
  </xdr:twoCellAnchor>
  <xdr:twoCellAnchor>
    <xdr:from>
      <xdr:col>9</xdr:col>
      <xdr:colOff>234461</xdr:colOff>
      <xdr:row>84</xdr:row>
      <xdr:rowOff>29307</xdr:rowOff>
    </xdr:from>
    <xdr:to>
      <xdr:col>9</xdr:col>
      <xdr:colOff>1406769</xdr:colOff>
      <xdr:row>84</xdr:row>
      <xdr:rowOff>1201615</xdr:rowOff>
    </xdr:to>
    <xdr:pic>
      <xdr:nvPicPr>
        <xdr:cNvPr id="544107" name="Obrázek 544106">
          <a:extLst>
            <a:ext uri="{FF2B5EF4-FFF2-40B4-BE49-F238E27FC236}">
              <a16:creationId xmlns="" xmlns:a16="http://schemas.microsoft.com/office/drawing/2014/main" id="{00000000-0008-0000-0000-00006B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8538" y="89300538"/>
          <a:ext cx="1172308" cy="1172308"/>
        </a:xfrm>
        <a:prstGeom prst="rect">
          <a:avLst/>
        </a:prstGeom>
      </xdr:spPr>
    </xdr:pic>
    <xdr:clientData/>
  </xdr:twoCellAnchor>
  <xdr:twoCellAnchor>
    <xdr:from>
      <xdr:col>9</xdr:col>
      <xdr:colOff>219808</xdr:colOff>
      <xdr:row>85</xdr:row>
      <xdr:rowOff>29307</xdr:rowOff>
    </xdr:from>
    <xdr:to>
      <xdr:col>9</xdr:col>
      <xdr:colOff>1392116</xdr:colOff>
      <xdr:row>85</xdr:row>
      <xdr:rowOff>1201615</xdr:rowOff>
    </xdr:to>
    <xdr:pic>
      <xdr:nvPicPr>
        <xdr:cNvPr id="544109" name="Obrázek 544108">
          <a:extLst>
            <a:ext uri="{FF2B5EF4-FFF2-40B4-BE49-F238E27FC236}">
              <a16:creationId xmlns="" xmlns:a16="http://schemas.microsoft.com/office/drawing/2014/main" id="{00000000-0008-0000-0000-00006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3885" y="90546115"/>
          <a:ext cx="1172308" cy="1172308"/>
        </a:xfrm>
        <a:prstGeom prst="rect">
          <a:avLst/>
        </a:prstGeom>
      </xdr:spPr>
    </xdr:pic>
    <xdr:clientData/>
  </xdr:twoCellAnchor>
  <xdr:twoCellAnchor>
    <xdr:from>
      <xdr:col>9</xdr:col>
      <xdr:colOff>410307</xdr:colOff>
      <xdr:row>86</xdr:row>
      <xdr:rowOff>58616</xdr:rowOff>
    </xdr:from>
    <xdr:to>
      <xdr:col>9</xdr:col>
      <xdr:colOff>1201615</xdr:colOff>
      <xdr:row>86</xdr:row>
      <xdr:rowOff>1355841</xdr:rowOff>
    </xdr:to>
    <xdr:pic>
      <xdr:nvPicPr>
        <xdr:cNvPr id="544111" name="Obrázek 544110">
          <a:extLst>
            <a:ext uri="{FF2B5EF4-FFF2-40B4-BE49-F238E27FC236}">
              <a16:creationId xmlns="" xmlns:a16="http://schemas.microsoft.com/office/drawing/2014/main" id="{00000000-0008-0000-0000-00006F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4384" y="91821001"/>
          <a:ext cx="791308" cy="1297225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87</xdr:row>
      <xdr:rowOff>29307</xdr:rowOff>
    </xdr:from>
    <xdr:to>
      <xdr:col>9</xdr:col>
      <xdr:colOff>1333500</xdr:colOff>
      <xdr:row>87</xdr:row>
      <xdr:rowOff>1157653</xdr:rowOff>
    </xdr:to>
    <xdr:pic>
      <xdr:nvPicPr>
        <xdr:cNvPr id="544113" name="Obrázek 544112">
          <a:extLst>
            <a:ext uri="{FF2B5EF4-FFF2-40B4-BE49-F238E27FC236}">
              <a16:creationId xmlns="" xmlns:a16="http://schemas.microsoft.com/office/drawing/2014/main" id="{00000000-0008-0000-0000-000071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93242422"/>
          <a:ext cx="1128346" cy="1128346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91</xdr:row>
      <xdr:rowOff>43961</xdr:rowOff>
    </xdr:from>
    <xdr:to>
      <xdr:col>9</xdr:col>
      <xdr:colOff>1318846</xdr:colOff>
      <xdr:row>91</xdr:row>
      <xdr:rowOff>1201615</xdr:rowOff>
    </xdr:to>
    <xdr:pic>
      <xdr:nvPicPr>
        <xdr:cNvPr id="544115" name="Obrázek 544114">
          <a:extLst>
            <a:ext uri="{FF2B5EF4-FFF2-40B4-BE49-F238E27FC236}">
              <a16:creationId xmlns="" xmlns:a16="http://schemas.microsoft.com/office/drawing/2014/main" id="{00000000-0008-0000-0000-00007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98517807"/>
          <a:ext cx="1157654" cy="1157654"/>
        </a:xfrm>
        <a:prstGeom prst="rect">
          <a:avLst/>
        </a:prstGeom>
      </xdr:spPr>
    </xdr:pic>
    <xdr:clientData/>
  </xdr:twoCellAnchor>
  <xdr:twoCellAnchor>
    <xdr:from>
      <xdr:col>8</xdr:col>
      <xdr:colOff>454269</xdr:colOff>
      <xdr:row>91</xdr:row>
      <xdr:rowOff>981808</xdr:rowOff>
    </xdr:from>
    <xdr:to>
      <xdr:col>10</xdr:col>
      <xdr:colOff>29308</xdr:colOff>
      <xdr:row>93</xdr:row>
      <xdr:rowOff>234462</xdr:rowOff>
    </xdr:to>
    <xdr:pic>
      <xdr:nvPicPr>
        <xdr:cNvPr id="544117" name="Obrázek 544116">
          <a:extLst>
            <a:ext uri="{FF2B5EF4-FFF2-40B4-BE49-F238E27FC236}">
              <a16:creationId xmlns="" xmlns:a16="http://schemas.microsoft.com/office/drawing/2014/main" id="{00000000-0008-0000-0000-00007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6154" y="99455654"/>
          <a:ext cx="1743808" cy="1743808"/>
        </a:xfrm>
        <a:prstGeom prst="rect">
          <a:avLst/>
        </a:prstGeom>
      </xdr:spPr>
    </xdr:pic>
    <xdr:clientData/>
  </xdr:twoCellAnchor>
  <xdr:twoCellAnchor>
    <xdr:from>
      <xdr:col>9</xdr:col>
      <xdr:colOff>43962</xdr:colOff>
      <xdr:row>92</xdr:row>
      <xdr:rowOff>1128346</xdr:rowOff>
    </xdr:from>
    <xdr:to>
      <xdr:col>9</xdr:col>
      <xdr:colOff>1480039</xdr:colOff>
      <xdr:row>94</xdr:row>
      <xdr:rowOff>73269</xdr:rowOff>
    </xdr:to>
    <xdr:pic>
      <xdr:nvPicPr>
        <xdr:cNvPr id="544119" name="Obrázek 544118">
          <a:extLst>
            <a:ext uri="{FF2B5EF4-FFF2-40B4-BE49-F238E27FC236}">
              <a16:creationId xmlns="" xmlns:a16="http://schemas.microsoft.com/office/drawing/2014/main" id="{00000000-0008-0000-0000-000077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8039" y="100847769"/>
          <a:ext cx="1436077" cy="1436077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100</xdr:row>
      <xdr:rowOff>1201616</xdr:rowOff>
    </xdr:from>
    <xdr:to>
      <xdr:col>9</xdr:col>
      <xdr:colOff>1553308</xdr:colOff>
      <xdr:row>102</xdr:row>
      <xdr:rowOff>161193</xdr:rowOff>
    </xdr:to>
    <xdr:pic>
      <xdr:nvPicPr>
        <xdr:cNvPr id="544121" name="Obrázek 544120">
          <a:extLst>
            <a:ext uri="{FF2B5EF4-FFF2-40B4-BE49-F238E27FC236}">
              <a16:creationId xmlns="" xmlns:a16="http://schemas.microsoft.com/office/drawing/2014/main" id="{00000000-0008-0000-0000-000079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110988231"/>
          <a:ext cx="1450731" cy="1450731"/>
        </a:xfrm>
        <a:prstGeom prst="rect">
          <a:avLst/>
        </a:prstGeom>
      </xdr:spPr>
    </xdr:pic>
    <xdr:clientData/>
  </xdr:twoCellAnchor>
  <xdr:twoCellAnchor>
    <xdr:from>
      <xdr:col>9</xdr:col>
      <xdr:colOff>219807</xdr:colOff>
      <xdr:row>101</xdr:row>
      <xdr:rowOff>1216269</xdr:rowOff>
    </xdr:from>
    <xdr:to>
      <xdr:col>9</xdr:col>
      <xdr:colOff>1523999</xdr:colOff>
      <xdr:row>103</xdr:row>
      <xdr:rowOff>29307</xdr:rowOff>
    </xdr:to>
    <xdr:pic>
      <xdr:nvPicPr>
        <xdr:cNvPr id="544123" name="Obrázek 544122">
          <a:extLst>
            <a:ext uri="{FF2B5EF4-FFF2-40B4-BE49-F238E27FC236}">
              <a16:creationId xmlns="" xmlns:a16="http://schemas.microsoft.com/office/drawing/2014/main" id="{00000000-0008-0000-0000-00007B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3884" y="112248461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117230</xdr:colOff>
      <xdr:row>102</xdr:row>
      <xdr:rowOff>1143000</xdr:rowOff>
    </xdr:from>
    <xdr:to>
      <xdr:col>9</xdr:col>
      <xdr:colOff>1538653</xdr:colOff>
      <xdr:row>104</xdr:row>
      <xdr:rowOff>73269</xdr:rowOff>
    </xdr:to>
    <xdr:pic>
      <xdr:nvPicPr>
        <xdr:cNvPr id="544125" name="Obrázek 544124">
          <a:extLst>
            <a:ext uri="{FF2B5EF4-FFF2-40B4-BE49-F238E27FC236}">
              <a16:creationId xmlns="" xmlns:a16="http://schemas.microsoft.com/office/drawing/2014/main" id="{00000000-0008-0000-0000-00007D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7" y="113420769"/>
          <a:ext cx="1421423" cy="1421423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103</xdr:row>
      <xdr:rowOff>1186961</xdr:rowOff>
    </xdr:from>
    <xdr:to>
      <xdr:col>9</xdr:col>
      <xdr:colOff>1480038</xdr:colOff>
      <xdr:row>104</xdr:row>
      <xdr:rowOff>1245576</xdr:rowOff>
    </xdr:to>
    <xdr:pic>
      <xdr:nvPicPr>
        <xdr:cNvPr id="544127" name="Obrázek 544126">
          <a:extLst>
            <a:ext uri="{FF2B5EF4-FFF2-40B4-BE49-F238E27FC236}">
              <a16:creationId xmlns="" xmlns:a16="http://schemas.microsoft.com/office/drawing/2014/main" id="{00000000-0008-0000-0000-00007F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114710307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43962</xdr:colOff>
      <xdr:row>104</xdr:row>
      <xdr:rowOff>1128346</xdr:rowOff>
    </xdr:from>
    <xdr:to>
      <xdr:col>9</xdr:col>
      <xdr:colOff>1494693</xdr:colOff>
      <xdr:row>106</xdr:row>
      <xdr:rowOff>87923</xdr:rowOff>
    </xdr:to>
    <xdr:pic>
      <xdr:nvPicPr>
        <xdr:cNvPr id="321" name="Obrázek 320">
          <a:extLst>
            <a:ext uri="{FF2B5EF4-FFF2-40B4-BE49-F238E27FC236}">
              <a16:creationId xmlns=""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8039" y="115897269"/>
          <a:ext cx="1450731" cy="1450731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105</xdr:row>
      <xdr:rowOff>1201616</xdr:rowOff>
    </xdr:from>
    <xdr:to>
      <xdr:col>9</xdr:col>
      <xdr:colOff>1509346</xdr:colOff>
      <xdr:row>107</xdr:row>
      <xdr:rowOff>43962</xdr:rowOff>
    </xdr:to>
    <xdr:pic>
      <xdr:nvPicPr>
        <xdr:cNvPr id="323" name="Obrázek 322">
          <a:extLst>
            <a:ext uri="{FF2B5EF4-FFF2-40B4-BE49-F238E27FC236}">
              <a16:creationId xmlns=""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117216116"/>
          <a:ext cx="1333500" cy="1333500"/>
        </a:xfrm>
        <a:prstGeom prst="rect">
          <a:avLst/>
        </a:prstGeom>
      </xdr:spPr>
    </xdr:pic>
    <xdr:clientData/>
  </xdr:twoCellAnchor>
  <xdr:twoCellAnchor>
    <xdr:from>
      <xdr:col>9</xdr:col>
      <xdr:colOff>73270</xdr:colOff>
      <xdr:row>106</xdr:row>
      <xdr:rowOff>1040423</xdr:rowOff>
    </xdr:from>
    <xdr:to>
      <xdr:col>10</xdr:col>
      <xdr:colOff>1</xdr:colOff>
      <xdr:row>108</xdr:row>
      <xdr:rowOff>102577</xdr:rowOff>
    </xdr:to>
    <xdr:pic>
      <xdr:nvPicPr>
        <xdr:cNvPr id="325" name="Obrázek 324">
          <a:extLst>
            <a:ext uri="{FF2B5EF4-FFF2-40B4-BE49-F238E27FC236}">
              <a16:creationId xmlns=""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7" y="118300500"/>
          <a:ext cx="1553308" cy="1553308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107</xdr:row>
      <xdr:rowOff>1128346</xdr:rowOff>
    </xdr:from>
    <xdr:to>
      <xdr:col>9</xdr:col>
      <xdr:colOff>1494692</xdr:colOff>
      <xdr:row>108</xdr:row>
      <xdr:rowOff>1230923</xdr:rowOff>
    </xdr:to>
    <xdr:pic>
      <xdr:nvPicPr>
        <xdr:cNvPr id="327" name="Obrázek 326">
          <a:extLst>
            <a:ext uri="{FF2B5EF4-FFF2-40B4-BE49-F238E27FC236}">
              <a16:creationId xmlns=""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119634000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247021</xdr:colOff>
      <xdr:row>110</xdr:row>
      <xdr:rowOff>21772</xdr:rowOff>
    </xdr:from>
    <xdr:to>
      <xdr:col>9</xdr:col>
      <xdr:colOff>1567542</xdr:colOff>
      <xdr:row>111</xdr:row>
      <xdr:rowOff>73687</xdr:rowOff>
    </xdr:to>
    <xdr:pic>
      <xdr:nvPicPr>
        <xdr:cNvPr id="329" name="Obrázek 328">
          <a:extLst>
            <a:ext uri="{FF2B5EF4-FFF2-40B4-BE49-F238E27FC236}">
              <a16:creationId xmlns=""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0364" y="135636001"/>
          <a:ext cx="1320521" cy="1292886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110</xdr:row>
      <xdr:rowOff>1216269</xdr:rowOff>
    </xdr:from>
    <xdr:to>
      <xdr:col>9</xdr:col>
      <xdr:colOff>1465385</xdr:colOff>
      <xdr:row>112</xdr:row>
      <xdr:rowOff>73269</xdr:rowOff>
    </xdr:to>
    <xdr:pic>
      <xdr:nvPicPr>
        <xdr:cNvPr id="331" name="Obrázek 330">
          <a:extLst>
            <a:ext uri="{FF2B5EF4-FFF2-40B4-BE49-F238E27FC236}">
              <a16:creationId xmlns=""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122213077"/>
          <a:ext cx="1348154" cy="1348154"/>
        </a:xfrm>
        <a:prstGeom prst="rect">
          <a:avLst/>
        </a:prstGeom>
      </xdr:spPr>
    </xdr:pic>
    <xdr:clientData/>
  </xdr:twoCellAnchor>
  <xdr:twoCellAnchor>
    <xdr:from>
      <xdr:col>8</xdr:col>
      <xdr:colOff>454268</xdr:colOff>
      <xdr:row>111</xdr:row>
      <xdr:rowOff>1172537</xdr:rowOff>
    </xdr:from>
    <xdr:to>
      <xdr:col>9</xdr:col>
      <xdr:colOff>1360714</xdr:colOff>
      <xdr:row>113</xdr:row>
      <xdr:rowOff>131885</xdr:rowOff>
    </xdr:to>
    <xdr:pic>
      <xdr:nvPicPr>
        <xdr:cNvPr id="333" name="Obrázek 332">
          <a:extLst>
            <a:ext uri="{FF2B5EF4-FFF2-40B4-BE49-F238E27FC236}">
              <a16:creationId xmlns=""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2439" y="138027737"/>
          <a:ext cx="1461618" cy="1441291"/>
        </a:xfrm>
        <a:prstGeom prst="rect">
          <a:avLst/>
        </a:prstGeom>
      </xdr:spPr>
    </xdr:pic>
    <xdr:clientData/>
  </xdr:twoCellAnchor>
  <xdr:twoCellAnchor>
    <xdr:from>
      <xdr:col>9</xdr:col>
      <xdr:colOff>29308</xdr:colOff>
      <xdr:row>112</xdr:row>
      <xdr:rowOff>1025769</xdr:rowOff>
    </xdr:from>
    <xdr:to>
      <xdr:col>10</xdr:col>
      <xdr:colOff>0</xdr:colOff>
      <xdr:row>114</xdr:row>
      <xdr:rowOff>131885</xdr:rowOff>
    </xdr:to>
    <xdr:pic>
      <xdr:nvPicPr>
        <xdr:cNvPr id="335" name="Obrázek 334">
          <a:extLst>
            <a:ext uri="{FF2B5EF4-FFF2-40B4-BE49-F238E27FC236}">
              <a16:creationId xmlns=""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385" y="124513731"/>
          <a:ext cx="1597269" cy="1597269"/>
        </a:xfrm>
        <a:prstGeom prst="rect">
          <a:avLst/>
        </a:prstGeom>
      </xdr:spPr>
    </xdr:pic>
    <xdr:clientData/>
  </xdr:twoCellAnchor>
  <xdr:twoCellAnchor>
    <xdr:from>
      <xdr:col>9</xdr:col>
      <xdr:colOff>58615</xdr:colOff>
      <xdr:row>113</xdr:row>
      <xdr:rowOff>1084385</xdr:rowOff>
    </xdr:from>
    <xdr:to>
      <xdr:col>9</xdr:col>
      <xdr:colOff>1553307</xdr:colOff>
      <xdr:row>115</xdr:row>
      <xdr:rowOff>87923</xdr:rowOff>
    </xdr:to>
    <xdr:pic>
      <xdr:nvPicPr>
        <xdr:cNvPr id="337" name="Obrázek 336">
          <a:extLst>
            <a:ext uri="{FF2B5EF4-FFF2-40B4-BE49-F238E27FC236}">
              <a16:creationId xmlns=""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2" y="125817923"/>
          <a:ext cx="1494692" cy="1494692"/>
        </a:xfrm>
        <a:prstGeom prst="rect">
          <a:avLst/>
        </a:prstGeom>
      </xdr:spPr>
    </xdr:pic>
    <xdr:clientData/>
  </xdr:twoCellAnchor>
  <xdr:twoCellAnchor>
    <xdr:from>
      <xdr:col>9</xdr:col>
      <xdr:colOff>43962</xdr:colOff>
      <xdr:row>114</xdr:row>
      <xdr:rowOff>1069730</xdr:rowOff>
    </xdr:from>
    <xdr:to>
      <xdr:col>9</xdr:col>
      <xdr:colOff>1524000</xdr:colOff>
      <xdr:row>116</xdr:row>
      <xdr:rowOff>58614</xdr:rowOff>
    </xdr:to>
    <xdr:pic>
      <xdr:nvPicPr>
        <xdr:cNvPr id="339" name="Obrázek 338">
          <a:extLst>
            <a:ext uri="{FF2B5EF4-FFF2-40B4-BE49-F238E27FC236}">
              <a16:creationId xmlns=""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8039" y="127048845"/>
          <a:ext cx="1480038" cy="1480038"/>
        </a:xfrm>
        <a:prstGeom prst="rect">
          <a:avLst/>
        </a:prstGeom>
      </xdr:spPr>
    </xdr:pic>
    <xdr:clientData/>
  </xdr:twoCellAnchor>
  <xdr:twoCellAnchor>
    <xdr:from>
      <xdr:col>9</xdr:col>
      <xdr:colOff>219808</xdr:colOff>
      <xdr:row>117</xdr:row>
      <xdr:rowOff>58616</xdr:rowOff>
    </xdr:from>
    <xdr:to>
      <xdr:col>9</xdr:col>
      <xdr:colOff>1260231</xdr:colOff>
      <xdr:row>117</xdr:row>
      <xdr:rowOff>1099039</xdr:rowOff>
    </xdr:to>
    <xdr:pic>
      <xdr:nvPicPr>
        <xdr:cNvPr id="341" name="Obrázek 340">
          <a:extLst>
            <a:ext uri="{FF2B5EF4-FFF2-40B4-BE49-F238E27FC236}">
              <a16:creationId xmlns=""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3885" y="129774462"/>
          <a:ext cx="1040423" cy="1040423"/>
        </a:xfrm>
        <a:prstGeom prst="rect">
          <a:avLst/>
        </a:prstGeom>
      </xdr:spPr>
    </xdr:pic>
    <xdr:clientData/>
  </xdr:twoCellAnchor>
  <xdr:twoCellAnchor>
    <xdr:from>
      <xdr:col>9</xdr:col>
      <xdr:colOff>249115</xdr:colOff>
      <xdr:row>119</xdr:row>
      <xdr:rowOff>58615</xdr:rowOff>
    </xdr:from>
    <xdr:to>
      <xdr:col>9</xdr:col>
      <xdr:colOff>1289538</xdr:colOff>
      <xdr:row>119</xdr:row>
      <xdr:rowOff>1099038</xdr:rowOff>
    </xdr:to>
    <xdr:pic>
      <xdr:nvPicPr>
        <xdr:cNvPr id="342" name="Obrázek 341">
          <a:extLst>
            <a:ext uri="{FF2B5EF4-FFF2-40B4-BE49-F238E27FC236}">
              <a16:creationId xmlns=""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192" y="132265615"/>
          <a:ext cx="1040423" cy="1040423"/>
        </a:xfrm>
        <a:prstGeom prst="rect">
          <a:avLst/>
        </a:prstGeom>
      </xdr:spPr>
    </xdr:pic>
    <xdr:clientData/>
  </xdr:twoCellAnchor>
  <xdr:twoCellAnchor>
    <xdr:from>
      <xdr:col>9</xdr:col>
      <xdr:colOff>146538</xdr:colOff>
      <xdr:row>117</xdr:row>
      <xdr:rowOff>1230923</xdr:rowOff>
    </xdr:from>
    <xdr:to>
      <xdr:col>9</xdr:col>
      <xdr:colOff>1421423</xdr:colOff>
      <xdr:row>119</xdr:row>
      <xdr:rowOff>14654</xdr:rowOff>
    </xdr:to>
    <xdr:pic>
      <xdr:nvPicPr>
        <xdr:cNvPr id="344" name="Obrázek 343">
          <a:extLst>
            <a:ext uri="{FF2B5EF4-FFF2-40B4-BE49-F238E27FC236}">
              <a16:creationId xmlns=""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5" y="130946769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146539</xdr:colOff>
      <xdr:row>120</xdr:row>
      <xdr:rowOff>0</xdr:rowOff>
    </xdr:from>
    <xdr:to>
      <xdr:col>9</xdr:col>
      <xdr:colOff>1421424</xdr:colOff>
      <xdr:row>121</xdr:row>
      <xdr:rowOff>29308</xdr:rowOff>
    </xdr:to>
    <xdr:pic>
      <xdr:nvPicPr>
        <xdr:cNvPr id="345" name="Obrázek 344">
          <a:extLst>
            <a:ext uri="{FF2B5EF4-FFF2-40B4-BE49-F238E27FC236}">
              <a16:creationId xmlns=""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133452577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121</xdr:row>
      <xdr:rowOff>117230</xdr:rowOff>
    </xdr:from>
    <xdr:to>
      <xdr:col>9</xdr:col>
      <xdr:colOff>1480038</xdr:colOff>
      <xdr:row>121</xdr:row>
      <xdr:rowOff>1523999</xdr:rowOff>
    </xdr:to>
    <xdr:pic>
      <xdr:nvPicPr>
        <xdr:cNvPr id="347" name="Obrázek 346">
          <a:extLst>
            <a:ext uri="{FF2B5EF4-FFF2-40B4-BE49-F238E27FC236}">
              <a16:creationId xmlns=""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134815384"/>
          <a:ext cx="1406769" cy="1406769"/>
        </a:xfrm>
        <a:prstGeom prst="rect">
          <a:avLst/>
        </a:prstGeom>
      </xdr:spPr>
    </xdr:pic>
    <xdr:clientData/>
  </xdr:twoCellAnchor>
  <xdr:twoCellAnchor>
    <xdr:from>
      <xdr:col>9</xdr:col>
      <xdr:colOff>43961</xdr:colOff>
      <xdr:row>122</xdr:row>
      <xdr:rowOff>1524000</xdr:rowOff>
    </xdr:from>
    <xdr:to>
      <xdr:col>9</xdr:col>
      <xdr:colOff>1611922</xdr:colOff>
      <xdr:row>124</xdr:row>
      <xdr:rowOff>205153</xdr:rowOff>
    </xdr:to>
    <xdr:pic>
      <xdr:nvPicPr>
        <xdr:cNvPr id="349" name="Obrázek 348">
          <a:extLst>
            <a:ext uri="{FF2B5EF4-FFF2-40B4-BE49-F238E27FC236}">
              <a16:creationId xmlns=""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8038" y="137819423"/>
          <a:ext cx="1567961" cy="156796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125</xdr:row>
      <xdr:rowOff>1157654</xdr:rowOff>
    </xdr:from>
    <xdr:to>
      <xdr:col>9</xdr:col>
      <xdr:colOff>1567961</xdr:colOff>
      <xdr:row>127</xdr:row>
      <xdr:rowOff>161192</xdr:rowOff>
    </xdr:to>
    <xdr:pic>
      <xdr:nvPicPr>
        <xdr:cNvPr id="351" name="Obrázek 350">
          <a:extLst>
            <a:ext uri="{FF2B5EF4-FFF2-40B4-BE49-F238E27FC236}">
              <a16:creationId xmlns=""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141585462"/>
          <a:ext cx="1567961" cy="1567961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126</xdr:row>
      <xdr:rowOff>1099038</xdr:rowOff>
    </xdr:from>
    <xdr:to>
      <xdr:col>9</xdr:col>
      <xdr:colOff>1567961</xdr:colOff>
      <xdr:row>128</xdr:row>
      <xdr:rowOff>175845</xdr:rowOff>
    </xdr:to>
    <xdr:pic>
      <xdr:nvPicPr>
        <xdr:cNvPr id="352" name="Obrázek 351">
          <a:extLst>
            <a:ext uri="{FF2B5EF4-FFF2-40B4-BE49-F238E27FC236}">
              <a16:creationId xmlns=""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142845692"/>
          <a:ext cx="1567961" cy="1567961"/>
        </a:xfrm>
        <a:prstGeom prst="rect">
          <a:avLst/>
        </a:prstGeom>
      </xdr:spPr>
    </xdr:pic>
    <xdr:clientData/>
  </xdr:twoCellAnchor>
  <xdr:twoCellAnchor>
    <xdr:from>
      <xdr:col>8</xdr:col>
      <xdr:colOff>366346</xdr:colOff>
      <xdr:row>127</xdr:row>
      <xdr:rowOff>1054659</xdr:rowOff>
    </xdr:from>
    <xdr:to>
      <xdr:col>9</xdr:col>
      <xdr:colOff>1392115</xdr:colOff>
      <xdr:row>129</xdr:row>
      <xdr:rowOff>108857</xdr:rowOff>
    </xdr:to>
    <xdr:pic>
      <xdr:nvPicPr>
        <xdr:cNvPr id="353" name="Obrázek 352">
          <a:extLst>
            <a:ext uri="{FF2B5EF4-FFF2-40B4-BE49-F238E27FC236}">
              <a16:creationId xmlns=""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94517" y="158592716"/>
          <a:ext cx="1580941" cy="1536141"/>
        </a:xfrm>
        <a:prstGeom prst="rect">
          <a:avLst/>
        </a:prstGeom>
      </xdr:spPr>
    </xdr:pic>
    <xdr:clientData/>
  </xdr:twoCellAnchor>
  <xdr:twoCellAnchor>
    <xdr:from>
      <xdr:col>9</xdr:col>
      <xdr:colOff>707571</xdr:colOff>
      <xdr:row>128</xdr:row>
      <xdr:rowOff>394152</xdr:rowOff>
    </xdr:from>
    <xdr:to>
      <xdr:col>9</xdr:col>
      <xdr:colOff>1619040</xdr:colOff>
      <xdr:row>129</xdr:row>
      <xdr:rowOff>94621</xdr:rowOff>
    </xdr:to>
    <xdr:pic>
      <xdr:nvPicPr>
        <xdr:cNvPr id="355" name="Obrázek 354">
          <a:extLst>
            <a:ext uri="{FF2B5EF4-FFF2-40B4-BE49-F238E27FC236}">
              <a16:creationId xmlns=""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0914" y="159173181"/>
          <a:ext cx="911469" cy="941440"/>
        </a:xfrm>
        <a:prstGeom prst="rect">
          <a:avLst/>
        </a:prstGeom>
      </xdr:spPr>
    </xdr:pic>
    <xdr:clientData/>
  </xdr:twoCellAnchor>
  <xdr:twoCellAnchor>
    <xdr:from>
      <xdr:col>9</xdr:col>
      <xdr:colOff>58616</xdr:colOff>
      <xdr:row>123</xdr:row>
      <xdr:rowOff>1099038</xdr:rowOff>
    </xdr:from>
    <xdr:to>
      <xdr:col>10</xdr:col>
      <xdr:colOff>0</xdr:colOff>
      <xdr:row>125</xdr:row>
      <xdr:rowOff>175845</xdr:rowOff>
    </xdr:to>
    <xdr:pic>
      <xdr:nvPicPr>
        <xdr:cNvPr id="356" name="Obrázek 355">
          <a:extLst>
            <a:ext uri="{FF2B5EF4-FFF2-40B4-BE49-F238E27FC236}">
              <a16:creationId xmlns=""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3" y="139035692"/>
          <a:ext cx="1567961" cy="1567961"/>
        </a:xfrm>
        <a:prstGeom prst="rect">
          <a:avLst/>
        </a:prstGeom>
      </xdr:spPr>
    </xdr:pic>
    <xdr:clientData/>
  </xdr:twoCellAnchor>
  <xdr:twoCellAnchor>
    <xdr:from>
      <xdr:col>9</xdr:col>
      <xdr:colOff>389373</xdr:colOff>
      <xdr:row>167</xdr:row>
      <xdr:rowOff>7831</xdr:rowOff>
    </xdr:from>
    <xdr:to>
      <xdr:col>9</xdr:col>
      <xdr:colOff>1132114</xdr:colOff>
      <xdr:row>168</xdr:row>
      <xdr:rowOff>153237</xdr:rowOff>
    </xdr:to>
    <xdr:pic>
      <xdr:nvPicPr>
        <xdr:cNvPr id="358" name="Obrázek 357">
          <a:extLst>
            <a:ext uri="{FF2B5EF4-FFF2-40B4-BE49-F238E27FC236}">
              <a16:creationId xmlns=""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2716" y="199390574"/>
          <a:ext cx="742741" cy="1386377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167</xdr:row>
      <xdr:rowOff>1143000</xdr:rowOff>
    </xdr:from>
    <xdr:to>
      <xdr:col>9</xdr:col>
      <xdr:colOff>1538654</xdr:colOff>
      <xdr:row>169</xdr:row>
      <xdr:rowOff>102577</xdr:rowOff>
    </xdr:to>
    <xdr:pic>
      <xdr:nvPicPr>
        <xdr:cNvPr id="360" name="Obrázek 359">
          <a:extLst>
            <a:ext uri="{FF2B5EF4-FFF2-40B4-BE49-F238E27FC236}">
              <a16:creationId xmlns=""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88990654"/>
          <a:ext cx="1450731" cy="1450731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164</xdr:row>
      <xdr:rowOff>29308</xdr:rowOff>
    </xdr:from>
    <xdr:to>
      <xdr:col>9</xdr:col>
      <xdr:colOff>1406770</xdr:colOff>
      <xdr:row>165</xdr:row>
      <xdr:rowOff>58616</xdr:rowOff>
    </xdr:to>
    <xdr:pic>
      <xdr:nvPicPr>
        <xdr:cNvPr id="362" name="Obrázek 361">
          <a:extLst>
            <a:ext uri="{FF2B5EF4-FFF2-40B4-BE49-F238E27FC236}">
              <a16:creationId xmlns=""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216554539"/>
          <a:ext cx="1274885" cy="1274885"/>
        </a:xfrm>
        <a:prstGeom prst="rect">
          <a:avLst/>
        </a:prstGeom>
      </xdr:spPr>
    </xdr:pic>
    <xdr:clientData/>
  </xdr:twoCellAnchor>
  <xdr:twoCellAnchor>
    <xdr:from>
      <xdr:col>9</xdr:col>
      <xdr:colOff>337039</xdr:colOff>
      <xdr:row>172</xdr:row>
      <xdr:rowOff>29308</xdr:rowOff>
    </xdr:from>
    <xdr:to>
      <xdr:col>9</xdr:col>
      <xdr:colOff>1304192</xdr:colOff>
      <xdr:row>173</xdr:row>
      <xdr:rowOff>7181</xdr:rowOff>
    </xdr:to>
    <xdr:pic>
      <xdr:nvPicPr>
        <xdr:cNvPr id="364" name="Obrázek 363">
          <a:extLst>
            <a:ext uri="{FF2B5EF4-FFF2-40B4-BE49-F238E27FC236}">
              <a16:creationId xmlns=""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41116" y="194134154"/>
          <a:ext cx="967153" cy="1223450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172</xdr:row>
      <xdr:rowOff>1084385</xdr:rowOff>
    </xdr:from>
    <xdr:to>
      <xdr:col>9</xdr:col>
      <xdr:colOff>1553307</xdr:colOff>
      <xdr:row>174</xdr:row>
      <xdr:rowOff>73269</xdr:rowOff>
    </xdr:to>
    <xdr:pic>
      <xdr:nvPicPr>
        <xdr:cNvPr id="366" name="Obrázek 365">
          <a:extLst>
            <a:ext uri="{FF2B5EF4-FFF2-40B4-BE49-F238E27FC236}">
              <a16:creationId xmlns=""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195189231"/>
          <a:ext cx="1480038" cy="1480038"/>
        </a:xfrm>
        <a:prstGeom prst="rect">
          <a:avLst/>
        </a:prstGeom>
      </xdr:spPr>
    </xdr:pic>
    <xdr:clientData/>
  </xdr:twoCellAnchor>
  <xdr:twoCellAnchor>
    <xdr:from>
      <xdr:col>9</xdr:col>
      <xdr:colOff>58616</xdr:colOff>
      <xdr:row>173</xdr:row>
      <xdr:rowOff>1055077</xdr:rowOff>
    </xdr:from>
    <xdr:to>
      <xdr:col>9</xdr:col>
      <xdr:colOff>1567962</xdr:colOff>
      <xdr:row>175</xdr:row>
      <xdr:rowOff>73269</xdr:rowOff>
    </xdr:to>
    <xdr:pic>
      <xdr:nvPicPr>
        <xdr:cNvPr id="368" name="Obrázek 367">
          <a:extLst>
            <a:ext uri="{FF2B5EF4-FFF2-40B4-BE49-F238E27FC236}">
              <a16:creationId xmlns=""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3" y="196405500"/>
          <a:ext cx="1509346" cy="1509346"/>
        </a:xfrm>
        <a:prstGeom prst="rect">
          <a:avLst/>
        </a:prstGeom>
      </xdr:spPr>
    </xdr:pic>
    <xdr:clientData/>
  </xdr:twoCellAnchor>
  <xdr:twoCellAnchor>
    <xdr:from>
      <xdr:col>9</xdr:col>
      <xdr:colOff>307731</xdr:colOff>
      <xdr:row>175</xdr:row>
      <xdr:rowOff>73269</xdr:rowOff>
    </xdr:from>
    <xdr:to>
      <xdr:col>9</xdr:col>
      <xdr:colOff>1274885</xdr:colOff>
      <xdr:row>175</xdr:row>
      <xdr:rowOff>1219346</xdr:rowOff>
    </xdr:to>
    <xdr:pic>
      <xdr:nvPicPr>
        <xdr:cNvPr id="370" name="Obrázek 369">
          <a:extLst>
            <a:ext uri="{FF2B5EF4-FFF2-40B4-BE49-F238E27FC236}">
              <a16:creationId xmlns=""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11808" y="197914846"/>
          <a:ext cx="967154" cy="1146077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176</xdr:row>
      <xdr:rowOff>14654</xdr:rowOff>
    </xdr:from>
    <xdr:to>
      <xdr:col>9</xdr:col>
      <xdr:colOff>1274885</xdr:colOff>
      <xdr:row>176</xdr:row>
      <xdr:rowOff>1234587</xdr:rowOff>
    </xdr:to>
    <xdr:pic>
      <xdr:nvPicPr>
        <xdr:cNvPr id="372" name="Obrázek 371">
          <a:extLst>
            <a:ext uri="{FF2B5EF4-FFF2-40B4-BE49-F238E27FC236}">
              <a16:creationId xmlns=""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199101808"/>
          <a:ext cx="1084385" cy="1219933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177</xdr:row>
      <xdr:rowOff>43962</xdr:rowOff>
    </xdr:from>
    <xdr:to>
      <xdr:col>9</xdr:col>
      <xdr:colOff>1318846</xdr:colOff>
      <xdr:row>177</xdr:row>
      <xdr:rowOff>1172308</xdr:rowOff>
    </xdr:to>
    <xdr:pic>
      <xdr:nvPicPr>
        <xdr:cNvPr id="374" name="Obrázek 373">
          <a:extLst>
            <a:ext uri="{FF2B5EF4-FFF2-40B4-BE49-F238E27FC236}">
              <a16:creationId xmlns=""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200376693"/>
          <a:ext cx="1128346" cy="1128346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177</xdr:row>
      <xdr:rowOff>1230922</xdr:rowOff>
    </xdr:from>
    <xdr:to>
      <xdr:col>9</xdr:col>
      <xdr:colOff>1260231</xdr:colOff>
      <xdr:row>179</xdr:row>
      <xdr:rowOff>16413</xdr:rowOff>
    </xdr:to>
    <xdr:pic>
      <xdr:nvPicPr>
        <xdr:cNvPr id="376" name="Obrázek 375">
          <a:extLst>
            <a:ext uri="{FF2B5EF4-FFF2-40B4-BE49-F238E27FC236}">
              <a16:creationId xmlns=""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201563653"/>
          <a:ext cx="1055077" cy="1276645"/>
        </a:xfrm>
        <a:prstGeom prst="rect">
          <a:avLst/>
        </a:prstGeom>
      </xdr:spPr>
    </xdr:pic>
    <xdr:clientData/>
  </xdr:twoCellAnchor>
  <xdr:twoCellAnchor>
    <xdr:from>
      <xdr:col>9</xdr:col>
      <xdr:colOff>293078</xdr:colOff>
      <xdr:row>179</xdr:row>
      <xdr:rowOff>87922</xdr:rowOff>
    </xdr:from>
    <xdr:to>
      <xdr:col>9</xdr:col>
      <xdr:colOff>1201374</xdr:colOff>
      <xdr:row>179</xdr:row>
      <xdr:rowOff>1186961</xdr:rowOff>
    </xdr:to>
    <xdr:pic>
      <xdr:nvPicPr>
        <xdr:cNvPr id="378" name="Obrázek 377">
          <a:extLst>
            <a:ext uri="{FF2B5EF4-FFF2-40B4-BE49-F238E27FC236}">
              <a16:creationId xmlns=""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7155" y="202911807"/>
          <a:ext cx="908296" cy="1099039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179</xdr:row>
      <xdr:rowOff>1201615</xdr:rowOff>
    </xdr:from>
    <xdr:to>
      <xdr:col>9</xdr:col>
      <xdr:colOff>1436077</xdr:colOff>
      <xdr:row>181</xdr:row>
      <xdr:rowOff>58616</xdr:rowOff>
    </xdr:to>
    <xdr:pic>
      <xdr:nvPicPr>
        <xdr:cNvPr id="380" name="Obrázek 379">
          <a:extLst>
            <a:ext uri="{FF2B5EF4-FFF2-40B4-BE49-F238E27FC236}">
              <a16:creationId xmlns=""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204025500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117231</xdr:colOff>
      <xdr:row>180</xdr:row>
      <xdr:rowOff>1157653</xdr:rowOff>
    </xdr:from>
    <xdr:to>
      <xdr:col>9</xdr:col>
      <xdr:colOff>1465384</xdr:colOff>
      <xdr:row>182</xdr:row>
      <xdr:rowOff>14653</xdr:rowOff>
    </xdr:to>
    <xdr:pic>
      <xdr:nvPicPr>
        <xdr:cNvPr id="383" name="Obrázek 382">
          <a:extLst>
            <a:ext uri="{FF2B5EF4-FFF2-40B4-BE49-F238E27FC236}">
              <a16:creationId xmlns=""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205227115"/>
          <a:ext cx="1348153" cy="1348153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181</xdr:row>
      <xdr:rowOff>1216269</xdr:rowOff>
    </xdr:from>
    <xdr:to>
      <xdr:col>9</xdr:col>
      <xdr:colOff>1465384</xdr:colOff>
      <xdr:row>183</xdr:row>
      <xdr:rowOff>58615</xdr:rowOff>
    </xdr:to>
    <xdr:pic>
      <xdr:nvPicPr>
        <xdr:cNvPr id="385" name="Obrázek 384">
          <a:extLst>
            <a:ext uri="{FF2B5EF4-FFF2-40B4-BE49-F238E27FC236}">
              <a16:creationId xmlns=""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206531307"/>
          <a:ext cx="1333500" cy="1333500"/>
        </a:xfrm>
        <a:prstGeom prst="rect">
          <a:avLst/>
        </a:prstGeom>
      </xdr:spPr>
    </xdr:pic>
    <xdr:clientData/>
  </xdr:twoCellAnchor>
  <xdr:twoCellAnchor>
    <xdr:from>
      <xdr:col>9</xdr:col>
      <xdr:colOff>58615</xdr:colOff>
      <xdr:row>182</xdr:row>
      <xdr:rowOff>1186962</xdr:rowOff>
    </xdr:from>
    <xdr:to>
      <xdr:col>9</xdr:col>
      <xdr:colOff>1465384</xdr:colOff>
      <xdr:row>184</xdr:row>
      <xdr:rowOff>102577</xdr:rowOff>
    </xdr:to>
    <xdr:pic>
      <xdr:nvPicPr>
        <xdr:cNvPr id="387" name="Obrázek 386">
          <a:extLst>
            <a:ext uri="{FF2B5EF4-FFF2-40B4-BE49-F238E27FC236}">
              <a16:creationId xmlns=""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692" y="207747577"/>
          <a:ext cx="1406769" cy="1406769"/>
        </a:xfrm>
        <a:prstGeom prst="rect">
          <a:avLst/>
        </a:prstGeom>
      </xdr:spPr>
    </xdr:pic>
    <xdr:clientData/>
  </xdr:twoCellAnchor>
  <xdr:twoCellAnchor>
    <xdr:from>
      <xdr:col>9</xdr:col>
      <xdr:colOff>219808</xdr:colOff>
      <xdr:row>130</xdr:row>
      <xdr:rowOff>65315</xdr:rowOff>
    </xdr:from>
    <xdr:to>
      <xdr:col>9</xdr:col>
      <xdr:colOff>1450731</xdr:colOff>
      <xdr:row>130</xdr:row>
      <xdr:rowOff>1216269</xdr:rowOff>
    </xdr:to>
    <xdr:pic>
      <xdr:nvPicPr>
        <xdr:cNvPr id="389" name="Obrázek 388">
          <a:extLst>
            <a:ext uri="{FF2B5EF4-FFF2-40B4-BE49-F238E27FC236}">
              <a16:creationId xmlns=""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3151" y="161326286"/>
          <a:ext cx="1230923" cy="1150954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132</xdr:row>
      <xdr:rowOff>-1</xdr:rowOff>
    </xdr:from>
    <xdr:to>
      <xdr:col>9</xdr:col>
      <xdr:colOff>1538654</xdr:colOff>
      <xdr:row>133</xdr:row>
      <xdr:rowOff>73269</xdr:rowOff>
    </xdr:to>
    <xdr:pic>
      <xdr:nvPicPr>
        <xdr:cNvPr id="391" name="Obrázek 390">
          <a:extLst>
            <a:ext uri="{FF2B5EF4-FFF2-40B4-BE49-F238E27FC236}">
              <a16:creationId xmlns=""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81055" y="157026428"/>
          <a:ext cx="1465385" cy="1325127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132</xdr:row>
      <xdr:rowOff>1216268</xdr:rowOff>
    </xdr:from>
    <xdr:to>
      <xdr:col>9</xdr:col>
      <xdr:colOff>1465384</xdr:colOff>
      <xdr:row>134</xdr:row>
      <xdr:rowOff>102576</xdr:rowOff>
    </xdr:to>
    <xdr:pic>
      <xdr:nvPicPr>
        <xdr:cNvPr id="393" name="Obrázek 392">
          <a:extLst>
            <a:ext uri="{FF2B5EF4-FFF2-40B4-BE49-F238E27FC236}">
              <a16:creationId xmlns=""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47945230"/>
          <a:ext cx="1377461" cy="1377461"/>
        </a:xfrm>
        <a:prstGeom prst="rect">
          <a:avLst/>
        </a:prstGeom>
      </xdr:spPr>
    </xdr:pic>
    <xdr:clientData/>
  </xdr:twoCellAnchor>
  <xdr:twoCellAnchor>
    <xdr:from>
      <xdr:col>8</xdr:col>
      <xdr:colOff>468923</xdr:colOff>
      <xdr:row>136</xdr:row>
      <xdr:rowOff>43961</xdr:rowOff>
    </xdr:from>
    <xdr:to>
      <xdr:col>9</xdr:col>
      <xdr:colOff>1392116</xdr:colOff>
      <xdr:row>136</xdr:row>
      <xdr:rowOff>1018443</xdr:rowOff>
    </xdr:to>
    <xdr:pic>
      <xdr:nvPicPr>
        <xdr:cNvPr id="395" name="Obrázek 394">
          <a:extLst>
            <a:ext uri="{FF2B5EF4-FFF2-40B4-BE49-F238E27FC236}">
              <a16:creationId xmlns=""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30808" y="151945730"/>
          <a:ext cx="1465385" cy="974482"/>
        </a:xfrm>
        <a:prstGeom prst="rect">
          <a:avLst/>
        </a:prstGeom>
      </xdr:spPr>
    </xdr:pic>
    <xdr:clientData/>
  </xdr:twoCellAnchor>
  <xdr:twoCellAnchor>
    <xdr:from>
      <xdr:col>9</xdr:col>
      <xdr:colOff>835269</xdr:colOff>
      <xdr:row>135</xdr:row>
      <xdr:rowOff>1185498</xdr:rowOff>
    </xdr:from>
    <xdr:to>
      <xdr:col>10</xdr:col>
      <xdr:colOff>73269</xdr:colOff>
      <xdr:row>136</xdr:row>
      <xdr:rowOff>1236787</xdr:rowOff>
    </xdr:to>
    <xdr:pic>
      <xdr:nvPicPr>
        <xdr:cNvPr id="398" name="Obrázek 397">
          <a:extLst>
            <a:ext uri="{FF2B5EF4-FFF2-40B4-BE49-F238E27FC236}">
              <a16:creationId xmlns=""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39346" y="151841690"/>
          <a:ext cx="864577" cy="1296866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137</xdr:row>
      <xdr:rowOff>1128347</xdr:rowOff>
    </xdr:from>
    <xdr:to>
      <xdr:col>9</xdr:col>
      <xdr:colOff>1553308</xdr:colOff>
      <xdr:row>139</xdr:row>
      <xdr:rowOff>73270</xdr:rowOff>
    </xdr:to>
    <xdr:pic>
      <xdr:nvPicPr>
        <xdr:cNvPr id="401" name="Obrázek 400">
          <a:extLst>
            <a:ext uri="{FF2B5EF4-FFF2-40B4-BE49-F238E27FC236}">
              <a16:creationId xmlns=""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54275693"/>
          <a:ext cx="1465385" cy="1465385"/>
        </a:xfrm>
        <a:prstGeom prst="rect">
          <a:avLst/>
        </a:prstGeom>
      </xdr:spPr>
    </xdr:pic>
    <xdr:clientData/>
  </xdr:twoCellAnchor>
  <xdr:twoCellAnchor>
    <xdr:from>
      <xdr:col>8</xdr:col>
      <xdr:colOff>483577</xdr:colOff>
      <xdr:row>139</xdr:row>
      <xdr:rowOff>45425</xdr:rowOff>
    </xdr:from>
    <xdr:to>
      <xdr:col>9</xdr:col>
      <xdr:colOff>1406770</xdr:colOff>
      <xdr:row>139</xdr:row>
      <xdr:rowOff>1019907</xdr:rowOff>
    </xdr:to>
    <xdr:pic>
      <xdr:nvPicPr>
        <xdr:cNvPr id="402" name="Obrázek 401">
          <a:extLst>
            <a:ext uri="{FF2B5EF4-FFF2-40B4-BE49-F238E27FC236}">
              <a16:creationId xmlns=""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5462" y="155713233"/>
          <a:ext cx="1465385" cy="974482"/>
        </a:xfrm>
        <a:prstGeom prst="rect">
          <a:avLst/>
        </a:prstGeom>
      </xdr:spPr>
    </xdr:pic>
    <xdr:clientData/>
  </xdr:twoCellAnchor>
  <xdr:twoCellAnchor>
    <xdr:from>
      <xdr:col>9</xdr:col>
      <xdr:colOff>849923</xdr:colOff>
      <xdr:row>138</xdr:row>
      <xdr:rowOff>1216270</xdr:rowOff>
    </xdr:from>
    <xdr:to>
      <xdr:col>10</xdr:col>
      <xdr:colOff>87923</xdr:colOff>
      <xdr:row>139</xdr:row>
      <xdr:rowOff>1238251</xdr:rowOff>
    </xdr:to>
    <xdr:pic>
      <xdr:nvPicPr>
        <xdr:cNvPr id="403" name="Obrázek 402">
          <a:extLst>
            <a:ext uri="{FF2B5EF4-FFF2-40B4-BE49-F238E27FC236}">
              <a16:creationId xmlns=""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4000" y="155609193"/>
          <a:ext cx="864577" cy="1296866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142</xdr:row>
      <xdr:rowOff>104040</xdr:rowOff>
    </xdr:from>
    <xdr:to>
      <xdr:col>9</xdr:col>
      <xdr:colOff>1465385</xdr:colOff>
      <xdr:row>142</xdr:row>
      <xdr:rowOff>1078522</xdr:rowOff>
    </xdr:to>
    <xdr:pic>
      <xdr:nvPicPr>
        <xdr:cNvPr id="409" name="Obrázek 408">
          <a:extLst>
            <a:ext uri="{FF2B5EF4-FFF2-40B4-BE49-F238E27FC236}">
              <a16:creationId xmlns=""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159669771"/>
          <a:ext cx="1465385" cy="974482"/>
        </a:xfrm>
        <a:prstGeom prst="rect">
          <a:avLst/>
        </a:prstGeom>
      </xdr:spPr>
    </xdr:pic>
    <xdr:clientData/>
  </xdr:twoCellAnchor>
  <xdr:twoCellAnchor>
    <xdr:from>
      <xdr:col>9</xdr:col>
      <xdr:colOff>908538</xdr:colOff>
      <xdr:row>142</xdr:row>
      <xdr:rowOff>0</xdr:rowOff>
    </xdr:from>
    <xdr:to>
      <xdr:col>10</xdr:col>
      <xdr:colOff>146538</xdr:colOff>
      <xdr:row>143</xdr:row>
      <xdr:rowOff>51289</xdr:rowOff>
    </xdr:to>
    <xdr:pic>
      <xdr:nvPicPr>
        <xdr:cNvPr id="411" name="Obrázek 410">
          <a:extLst>
            <a:ext uri="{FF2B5EF4-FFF2-40B4-BE49-F238E27FC236}">
              <a16:creationId xmlns=""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2615" y="159565731"/>
          <a:ext cx="864577" cy="1296866"/>
        </a:xfrm>
        <a:prstGeom prst="rect">
          <a:avLst/>
        </a:prstGeom>
      </xdr:spPr>
    </xdr:pic>
    <xdr:clientData/>
  </xdr:twoCellAnchor>
  <xdr:twoCellAnchor>
    <xdr:from>
      <xdr:col>8</xdr:col>
      <xdr:colOff>512885</xdr:colOff>
      <xdr:row>143</xdr:row>
      <xdr:rowOff>1186962</xdr:rowOff>
    </xdr:from>
    <xdr:to>
      <xdr:col>9</xdr:col>
      <xdr:colOff>1567962</xdr:colOff>
      <xdr:row>145</xdr:row>
      <xdr:rowOff>131885</xdr:rowOff>
    </xdr:to>
    <xdr:pic>
      <xdr:nvPicPr>
        <xdr:cNvPr id="416" name="Obrázek 415">
          <a:extLst>
            <a:ext uri="{FF2B5EF4-FFF2-40B4-BE49-F238E27FC236}">
              <a16:creationId xmlns=""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74770" y="161998270"/>
          <a:ext cx="1597269" cy="1597269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146</xdr:row>
      <xdr:rowOff>131885</xdr:rowOff>
    </xdr:from>
    <xdr:to>
      <xdr:col>9</xdr:col>
      <xdr:colOff>589085</xdr:colOff>
      <xdr:row>146</xdr:row>
      <xdr:rowOff>322385</xdr:rowOff>
    </xdr:to>
    <xdr:pic>
      <xdr:nvPicPr>
        <xdr:cNvPr id="420" name="Obrázek 373">
          <a:extLst>
            <a:ext uri="{FF2B5EF4-FFF2-40B4-BE49-F238E27FC236}">
              <a16:creationId xmlns=""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35962" y="165002308"/>
          <a:ext cx="457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117231</xdr:colOff>
      <xdr:row>146</xdr:row>
      <xdr:rowOff>1260231</xdr:rowOff>
    </xdr:from>
    <xdr:to>
      <xdr:col>9</xdr:col>
      <xdr:colOff>1538654</xdr:colOff>
      <xdr:row>148</xdr:row>
      <xdr:rowOff>87923</xdr:rowOff>
    </xdr:to>
    <xdr:pic>
      <xdr:nvPicPr>
        <xdr:cNvPr id="425" name="Obrázek 424">
          <a:extLst>
            <a:ext uri="{FF2B5EF4-FFF2-40B4-BE49-F238E27FC236}">
              <a16:creationId xmlns=""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1308" y="166130654"/>
          <a:ext cx="1421423" cy="1421423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156</xdr:row>
      <xdr:rowOff>1494693</xdr:rowOff>
    </xdr:from>
    <xdr:to>
      <xdr:col>9</xdr:col>
      <xdr:colOff>1494692</xdr:colOff>
      <xdr:row>158</xdr:row>
      <xdr:rowOff>102577</xdr:rowOff>
    </xdr:to>
    <xdr:pic>
      <xdr:nvPicPr>
        <xdr:cNvPr id="427" name="Obrázek 426">
          <a:extLst>
            <a:ext uri="{FF2B5EF4-FFF2-40B4-BE49-F238E27FC236}">
              <a16:creationId xmlns=""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180169039"/>
          <a:ext cx="1421423" cy="1421423"/>
        </a:xfrm>
        <a:prstGeom prst="rect">
          <a:avLst/>
        </a:prstGeom>
      </xdr:spPr>
    </xdr:pic>
    <xdr:clientData/>
  </xdr:twoCellAnchor>
  <xdr:twoCellAnchor>
    <xdr:from>
      <xdr:col>9</xdr:col>
      <xdr:colOff>234461</xdr:colOff>
      <xdr:row>158</xdr:row>
      <xdr:rowOff>58615</xdr:rowOff>
    </xdr:from>
    <xdr:to>
      <xdr:col>9</xdr:col>
      <xdr:colOff>1406769</xdr:colOff>
      <xdr:row>158</xdr:row>
      <xdr:rowOff>1230923</xdr:rowOff>
    </xdr:to>
    <xdr:pic>
      <xdr:nvPicPr>
        <xdr:cNvPr id="429" name="Obrázek 428">
          <a:extLst>
            <a:ext uri="{FF2B5EF4-FFF2-40B4-BE49-F238E27FC236}">
              <a16:creationId xmlns=""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8538" y="181546500"/>
          <a:ext cx="1172308" cy="1172308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159</xdr:row>
      <xdr:rowOff>43962</xdr:rowOff>
    </xdr:from>
    <xdr:to>
      <xdr:col>9</xdr:col>
      <xdr:colOff>1406769</xdr:colOff>
      <xdr:row>160</xdr:row>
      <xdr:rowOff>1</xdr:rowOff>
    </xdr:to>
    <xdr:pic>
      <xdr:nvPicPr>
        <xdr:cNvPr id="434" name="Obrázek 433">
          <a:extLst>
            <a:ext uri="{FF2B5EF4-FFF2-40B4-BE49-F238E27FC236}">
              <a16:creationId xmlns=""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182777424"/>
          <a:ext cx="1201615" cy="1201615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160</xdr:row>
      <xdr:rowOff>58615</xdr:rowOff>
    </xdr:from>
    <xdr:to>
      <xdr:col>9</xdr:col>
      <xdr:colOff>1377462</xdr:colOff>
      <xdr:row>160</xdr:row>
      <xdr:rowOff>1230923</xdr:rowOff>
    </xdr:to>
    <xdr:pic>
      <xdr:nvPicPr>
        <xdr:cNvPr id="437" name="Obrázek 436">
          <a:extLst>
            <a:ext uri="{FF2B5EF4-FFF2-40B4-BE49-F238E27FC236}">
              <a16:creationId xmlns=""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184037653"/>
          <a:ext cx="1172308" cy="1172308"/>
        </a:xfrm>
        <a:prstGeom prst="rect">
          <a:avLst/>
        </a:prstGeom>
      </xdr:spPr>
    </xdr:pic>
    <xdr:clientData/>
  </xdr:twoCellAnchor>
  <xdr:twoCellAnchor>
    <xdr:from>
      <xdr:col>9</xdr:col>
      <xdr:colOff>322385</xdr:colOff>
      <xdr:row>160</xdr:row>
      <xdr:rowOff>1157653</xdr:rowOff>
    </xdr:from>
    <xdr:to>
      <xdr:col>9</xdr:col>
      <xdr:colOff>1274885</xdr:colOff>
      <xdr:row>161</xdr:row>
      <xdr:rowOff>1340827</xdr:rowOff>
    </xdr:to>
    <xdr:pic>
      <xdr:nvPicPr>
        <xdr:cNvPr id="443" name="Obrázek 442">
          <a:extLst>
            <a:ext uri="{FF2B5EF4-FFF2-40B4-BE49-F238E27FC236}">
              <a16:creationId xmlns=""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26462" y="185136691"/>
          <a:ext cx="952500" cy="1428751"/>
        </a:xfrm>
        <a:prstGeom prst="rect">
          <a:avLst/>
        </a:prstGeom>
      </xdr:spPr>
    </xdr:pic>
    <xdr:clientData/>
  </xdr:twoCellAnchor>
  <xdr:twoCellAnchor>
    <xdr:from>
      <xdr:col>8</xdr:col>
      <xdr:colOff>498230</xdr:colOff>
      <xdr:row>144</xdr:row>
      <xdr:rowOff>1084385</xdr:rowOff>
    </xdr:from>
    <xdr:to>
      <xdr:col>9</xdr:col>
      <xdr:colOff>1567961</xdr:colOff>
      <xdr:row>146</xdr:row>
      <xdr:rowOff>43962</xdr:rowOff>
    </xdr:to>
    <xdr:pic>
      <xdr:nvPicPr>
        <xdr:cNvPr id="447" name="Obrázek 446">
          <a:extLst>
            <a:ext uri="{FF2B5EF4-FFF2-40B4-BE49-F238E27FC236}">
              <a16:creationId xmlns=""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0115" y="163302462"/>
          <a:ext cx="1611923" cy="1611923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62</xdr:row>
      <xdr:rowOff>102577</xdr:rowOff>
    </xdr:from>
    <xdr:to>
      <xdr:col>9</xdr:col>
      <xdr:colOff>1465384</xdr:colOff>
      <xdr:row>62</xdr:row>
      <xdr:rowOff>1126368</xdr:rowOff>
    </xdr:to>
    <xdr:pic>
      <xdr:nvPicPr>
        <xdr:cNvPr id="449" name="Obrázek 448">
          <a:extLst>
            <a:ext uri="{FF2B5EF4-FFF2-40B4-BE49-F238E27FC236}">
              <a16:creationId xmlns=""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61546154"/>
          <a:ext cx="1304192" cy="1023791"/>
        </a:xfrm>
        <a:prstGeom prst="rect">
          <a:avLst/>
        </a:prstGeom>
      </xdr:spPr>
    </xdr:pic>
    <xdr:clientData/>
  </xdr:twoCellAnchor>
  <xdr:twoCellAnchor>
    <xdr:from>
      <xdr:col>8</xdr:col>
      <xdr:colOff>161192</xdr:colOff>
      <xdr:row>62</xdr:row>
      <xdr:rowOff>1128347</xdr:rowOff>
    </xdr:from>
    <xdr:to>
      <xdr:col>10</xdr:col>
      <xdr:colOff>322384</xdr:colOff>
      <xdr:row>64</xdr:row>
      <xdr:rowOff>186618</xdr:rowOff>
    </xdr:to>
    <xdr:pic>
      <xdr:nvPicPr>
        <xdr:cNvPr id="451" name="Obrázek 450">
          <a:extLst>
            <a:ext uri="{FF2B5EF4-FFF2-40B4-BE49-F238E27FC236}">
              <a16:creationId xmlns=""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23077" y="62571924"/>
          <a:ext cx="2329961" cy="1549425"/>
        </a:xfrm>
        <a:prstGeom prst="rect">
          <a:avLst/>
        </a:prstGeom>
      </xdr:spPr>
    </xdr:pic>
    <xdr:clientData/>
  </xdr:twoCellAnchor>
  <xdr:twoCellAnchor>
    <xdr:from>
      <xdr:col>8</xdr:col>
      <xdr:colOff>219807</xdr:colOff>
      <xdr:row>56</xdr:row>
      <xdr:rowOff>1157653</xdr:rowOff>
    </xdr:from>
    <xdr:to>
      <xdr:col>10</xdr:col>
      <xdr:colOff>278422</xdr:colOff>
      <xdr:row>58</xdr:row>
      <xdr:rowOff>174172</xdr:rowOff>
    </xdr:to>
    <xdr:pic>
      <xdr:nvPicPr>
        <xdr:cNvPr id="457" name="Obrázek 456">
          <a:extLst>
            <a:ext uri="{FF2B5EF4-FFF2-40B4-BE49-F238E27FC236}">
              <a16:creationId xmlns=""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47978" y="68268082"/>
          <a:ext cx="2290187" cy="1498461"/>
        </a:xfrm>
        <a:prstGeom prst="rect">
          <a:avLst/>
        </a:prstGeom>
      </xdr:spPr>
    </xdr:pic>
    <xdr:clientData/>
  </xdr:twoCellAnchor>
  <xdr:twoCellAnchor>
    <xdr:from>
      <xdr:col>8</xdr:col>
      <xdr:colOff>439615</xdr:colOff>
      <xdr:row>55</xdr:row>
      <xdr:rowOff>937847</xdr:rowOff>
    </xdr:from>
    <xdr:to>
      <xdr:col>10</xdr:col>
      <xdr:colOff>146538</xdr:colOff>
      <xdr:row>57</xdr:row>
      <xdr:rowOff>322385</xdr:rowOff>
    </xdr:to>
    <xdr:pic>
      <xdr:nvPicPr>
        <xdr:cNvPr id="459" name="Obrázek 458">
          <a:extLst>
            <a:ext uri="{FF2B5EF4-FFF2-40B4-BE49-F238E27FC236}">
              <a16:creationId xmlns=""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54629539"/>
          <a:ext cx="1875692" cy="1875692"/>
        </a:xfrm>
        <a:prstGeom prst="rect">
          <a:avLst/>
        </a:prstGeom>
      </xdr:spPr>
    </xdr:pic>
    <xdr:clientData/>
  </xdr:twoCellAnchor>
  <xdr:twoCellAnchor>
    <xdr:from>
      <xdr:col>8</xdr:col>
      <xdr:colOff>454269</xdr:colOff>
      <xdr:row>63</xdr:row>
      <xdr:rowOff>923193</xdr:rowOff>
    </xdr:from>
    <xdr:to>
      <xdr:col>10</xdr:col>
      <xdr:colOff>146538</xdr:colOff>
      <xdr:row>65</xdr:row>
      <xdr:rowOff>293077</xdr:rowOff>
    </xdr:to>
    <xdr:pic>
      <xdr:nvPicPr>
        <xdr:cNvPr id="461" name="Obrázek 460">
          <a:extLst>
            <a:ext uri="{FF2B5EF4-FFF2-40B4-BE49-F238E27FC236}">
              <a16:creationId xmlns=""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6154" y="63612347"/>
          <a:ext cx="1861038" cy="1861038"/>
        </a:xfrm>
        <a:prstGeom prst="rect">
          <a:avLst/>
        </a:prstGeom>
      </xdr:spPr>
    </xdr:pic>
    <xdr:clientData/>
  </xdr:twoCellAnchor>
  <xdr:twoCellAnchor>
    <xdr:from>
      <xdr:col>9</xdr:col>
      <xdr:colOff>146539</xdr:colOff>
      <xdr:row>95</xdr:row>
      <xdr:rowOff>73269</xdr:rowOff>
    </xdr:from>
    <xdr:to>
      <xdr:col>9</xdr:col>
      <xdr:colOff>1406770</xdr:colOff>
      <xdr:row>95</xdr:row>
      <xdr:rowOff>1201176</xdr:rowOff>
    </xdr:to>
    <xdr:pic>
      <xdr:nvPicPr>
        <xdr:cNvPr id="463" name="Obrázek 462">
          <a:extLst>
            <a:ext uri="{FF2B5EF4-FFF2-40B4-BE49-F238E27FC236}">
              <a16:creationId xmlns=""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50616" y="103632000"/>
          <a:ext cx="1260231" cy="1127907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96</xdr:row>
      <xdr:rowOff>73269</xdr:rowOff>
    </xdr:from>
    <xdr:to>
      <xdr:col>9</xdr:col>
      <xdr:colOff>1494692</xdr:colOff>
      <xdr:row>97</xdr:row>
      <xdr:rowOff>21175</xdr:rowOff>
    </xdr:to>
    <xdr:pic>
      <xdr:nvPicPr>
        <xdr:cNvPr id="465" name="Obrázek 464">
          <a:extLst>
            <a:ext uri="{FF2B5EF4-FFF2-40B4-BE49-F238E27FC236}">
              <a16:creationId xmlns=""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104877577"/>
          <a:ext cx="1333500" cy="1193483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97</xdr:row>
      <xdr:rowOff>73269</xdr:rowOff>
    </xdr:from>
    <xdr:to>
      <xdr:col>9</xdr:col>
      <xdr:colOff>1436077</xdr:colOff>
      <xdr:row>98</xdr:row>
      <xdr:rowOff>47405</xdr:rowOff>
    </xdr:to>
    <xdr:pic>
      <xdr:nvPicPr>
        <xdr:cNvPr id="469" name="Obrázek 468">
          <a:extLst>
            <a:ext uri="{FF2B5EF4-FFF2-40B4-BE49-F238E27FC236}">
              <a16:creationId xmlns=""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106123154"/>
          <a:ext cx="1362808" cy="1219713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97</xdr:row>
      <xdr:rowOff>1201615</xdr:rowOff>
    </xdr:from>
    <xdr:to>
      <xdr:col>9</xdr:col>
      <xdr:colOff>1450731</xdr:colOff>
      <xdr:row>99</xdr:row>
      <xdr:rowOff>58616</xdr:rowOff>
    </xdr:to>
    <xdr:pic>
      <xdr:nvPicPr>
        <xdr:cNvPr id="473" name="Obrázek 472">
          <a:extLst>
            <a:ext uri="{FF2B5EF4-FFF2-40B4-BE49-F238E27FC236}">
              <a16:creationId xmlns=""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107251500"/>
          <a:ext cx="1348154" cy="1348154"/>
        </a:xfrm>
        <a:prstGeom prst="rect">
          <a:avLst/>
        </a:prstGeom>
      </xdr:spPr>
    </xdr:pic>
    <xdr:clientData/>
  </xdr:twoCellAnchor>
  <xdr:twoCellAnchor>
    <xdr:from>
      <xdr:col>8</xdr:col>
      <xdr:colOff>58615</xdr:colOff>
      <xdr:row>98</xdr:row>
      <xdr:rowOff>1099037</xdr:rowOff>
    </xdr:from>
    <xdr:to>
      <xdr:col>10</xdr:col>
      <xdr:colOff>351692</xdr:colOff>
      <xdr:row>100</xdr:row>
      <xdr:rowOff>245013</xdr:rowOff>
    </xdr:to>
    <xdr:pic>
      <xdr:nvPicPr>
        <xdr:cNvPr id="475" name="Obrázek 474">
          <a:extLst>
            <a:ext uri="{FF2B5EF4-FFF2-40B4-BE49-F238E27FC236}">
              <a16:creationId xmlns=""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0500" y="108394499"/>
          <a:ext cx="2461846" cy="1637129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99</xdr:row>
      <xdr:rowOff>1216269</xdr:rowOff>
    </xdr:from>
    <xdr:to>
      <xdr:col>9</xdr:col>
      <xdr:colOff>1509346</xdr:colOff>
      <xdr:row>100</xdr:row>
      <xdr:rowOff>1229750</xdr:rowOff>
    </xdr:to>
    <xdr:pic>
      <xdr:nvPicPr>
        <xdr:cNvPr id="477" name="Obrázek 476">
          <a:extLst>
            <a:ext uri="{FF2B5EF4-FFF2-40B4-BE49-F238E27FC236}">
              <a16:creationId xmlns=""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109757307"/>
          <a:ext cx="1406769" cy="1259058"/>
        </a:xfrm>
        <a:prstGeom prst="rect">
          <a:avLst/>
        </a:prstGeom>
      </xdr:spPr>
    </xdr:pic>
    <xdr:clientData/>
  </xdr:twoCellAnchor>
  <xdr:twoCellAnchor>
    <xdr:from>
      <xdr:col>8</xdr:col>
      <xdr:colOff>527539</xdr:colOff>
      <xdr:row>295</xdr:row>
      <xdr:rowOff>1128348</xdr:rowOff>
    </xdr:from>
    <xdr:to>
      <xdr:col>10</xdr:col>
      <xdr:colOff>43961</xdr:colOff>
      <xdr:row>297</xdr:row>
      <xdr:rowOff>322385</xdr:rowOff>
    </xdr:to>
    <xdr:pic>
      <xdr:nvPicPr>
        <xdr:cNvPr id="9" name="Obrázek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89424" y="358872694"/>
          <a:ext cx="1685191" cy="1685191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295</xdr:row>
      <xdr:rowOff>43961</xdr:rowOff>
    </xdr:from>
    <xdr:to>
      <xdr:col>9</xdr:col>
      <xdr:colOff>1611923</xdr:colOff>
      <xdr:row>296</xdr:row>
      <xdr:rowOff>322384</xdr:rowOff>
    </xdr:to>
    <xdr:pic>
      <xdr:nvPicPr>
        <xdr:cNvPr id="24" name="Obrázek 23">
          <a:extLst>
            <a:ext uri="{FF2B5EF4-FFF2-40B4-BE49-F238E27FC236}">
              <a16:creationId xmlns=""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357788307"/>
          <a:ext cx="1524000" cy="1524000"/>
        </a:xfrm>
        <a:prstGeom prst="rect">
          <a:avLst/>
        </a:prstGeom>
      </xdr:spPr>
    </xdr:pic>
    <xdr:clientData/>
  </xdr:twoCellAnchor>
  <xdr:twoCellAnchor>
    <xdr:from>
      <xdr:col>9</xdr:col>
      <xdr:colOff>29307</xdr:colOff>
      <xdr:row>293</xdr:row>
      <xdr:rowOff>1172307</xdr:rowOff>
    </xdr:from>
    <xdr:to>
      <xdr:col>10</xdr:col>
      <xdr:colOff>14653</xdr:colOff>
      <xdr:row>295</xdr:row>
      <xdr:rowOff>293076</xdr:rowOff>
    </xdr:to>
    <xdr:pic>
      <xdr:nvPicPr>
        <xdr:cNvPr id="31" name="Obrázek 30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3384" y="356425499"/>
          <a:ext cx="1611923" cy="1611923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327</xdr:row>
      <xdr:rowOff>1230923</xdr:rowOff>
    </xdr:from>
    <xdr:to>
      <xdr:col>9</xdr:col>
      <xdr:colOff>1524000</xdr:colOff>
      <xdr:row>329</xdr:row>
      <xdr:rowOff>87923</xdr:rowOff>
    </xdr:to>
    <xdr:pic>
      <xdr:nvPicPr>
        <xdr:cNvPr id="14" name="Obrázek 13">
          <a:extLst>
            <a:ext uri="{FF2B5EF4-FFF2-40B4-BE49-F238E27FC236}">
              <a16:creationId xmlns=""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400987846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161192</xdr:colOff>
      <xdr:row>327</xdr:row>
      <xdr:rowOff>0</xdr:rowOff>
    </xdr:from>
    <xdr:to>
      <xdr:col>9</xdr:col>
      <xdr:colOff>1509346</xdr:colOff>
      <xdr:row>328</xdr:row>
      <xdr:rowOff>102577</xdr:rowOff>
    </xdr:to>
    <xdr:pic>
      <xdr:nvPicPr>
        <xdr:cNvPr id="35" name="Obrázek 34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69" y="399756923"/>
          <a:ext cx="1348154" cy="1348154"/>
        </a:xfrm>
        <a:prstGeom prst="rect">
          <a:avLst/>
        </a:prstGeom>
      </xdr:spPr>
    </xdr:pic>
    <xdr:clientData/>
  </xdr:twoCellAnchor>
  <xdr:twoCellAnchor>
    <xdr:from>
      <xdr:col>9</xdr:col>
      <xdr:colOff>161193</xdr:colOff>
      <xdr:row>326</xdr:row>
      <xdr:rowOff>0</xdr:rowOff>
    </xdr:from>
    <xdr:to>
      <xdr:col>9</xdr:col>
      <xdr:colOff>1524001</xdr:colOff>
      <xdr:row>327</xdr:row>
      <xdr:rowOff>117232</xdr:rowOff>
    </xdr:to>
    <xdr:pic>
      <xdr:nvPicPr>
        <xdr:cNvPr id="43" name="Obrázek 42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65270" y="398511346"/>
          <a:ext cx="1362808" cy="1362808"/>
        </a:xfrm>
        <a:prstGeom prst="rect">
          <a:avLst/>
        </a:prstGeom>
      </xdr:spPr>
    </xdr:pic>
    <xdr:clientData/>
  </xdr:twoCellAnchor>
  <xdr:twoCellAnchor>
    <xdr:from>
      <xdr:col>9</xdr:col>
      <xdr:colOff>190500</xdr:colOff>
      <xdr:row>325</xdr:row>
      <xdr:rowOff>0</xdr:rowOff>
    </xdr:from>
    <xdr:to>
      <xdr:col>9</xdr:col>
      <xdr:colOff>1524000</xdr:colOff>
      <xdr:row>326</xdr:row>
      <xdr:rowOff>0</xdr:rowOff>
    </xdr:to>
    <xdr:pic>
      <xdr:nvPicPr>
        <xdr:cNvPr id="53" name="Obrázek 52">
          <a:extLst>
            <a:ext uri="{FF2B5EF4-FFF2-40B4-BE49-F238E27FC236}">
              <a16:creationId xmlns=""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4577" y="396020192"/>
          <a:ext cx="1333500" cy="1333500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324</xdr:row>
      <xdr:rowOff>0</xdr:rowOff>
    </xdr:from>
    <xdr:to>
      <xdr:col>9</xdr:col>
      <xdr:colOff>1538654</xdr:colOff>
      <xdr:row>325</xdr:row>
      <xdr:rowOff>87923</xdr:rowOff>
    </xdr:to>
    <xdr:pic>
      <xdr:nvPicPr>
        <xdr:cNvPr id="543811" name="Obrázek 543810">
          <a:extLst>
            <a:ext uri="{FF2B5EF4-FFF2-40B4-BE49-F238E27FC236}">
              <a16:creationId xmlns="" xmlns:a16="http://schemas.microsoft.com/office/drawing/2014/main" id="{00000000-0008-0000-0000-000043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394774615"/>
          <a:ext cx="1333500" cy="1333500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323</xdr:row>
      <xdr:rowOff>190500</xdr:rowOff>
    </xdr:from>
    <xdr:to>
      <xdr:col>9</xdr:col>
      <xdr:colOff>1553308</xdr:colOff>
      <xdr:row>323</xdr:row>
      <xdr:rowOff>1097208</xdr:rowOff>
    </xdr:to>
    <xdr:pic>
      <xdr:nvPicPr>
        <xdr:cNvPr id="543821" name="Obrázek 543820">
          <a:extLst>
            <a:ext uri="{FF2B5EF4-FFF2-40B4-BE49-F238E27FC236}">
              <a16:creationId xmlns="" xmlns:a16="http://schemas.microsoft.com/office/drawing/2014/main" id="{00000000-0008-0000-0000-00004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393719538"/>
          <a:ext cx="1450731" cy="906708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317</xdr:row>
      <xdr:rowOff>190500</xdr:rowOff>
    </xdr:from>
    <xdr:to>
      <xdr:col>9</xdr:col>
      <xdr:colOff>1582616</xdr:colOff>
      <xdr:row>317</xdr:row>
      <xdr:rowOff>1097208</xdr:rowOff>
    </xdr:to>
    <xdr:pic>
      <xdr:nvPicPr>
        <xdr:cNvPr id="543823" name="Obrázek 543822">
          <a:extLst>
            <a:ext uri="{FF2B5EF4-FFF2-40B4-BE49-F238E27FC236}">
              <a16:creationId xmlns="" xmlns:a16="http://schemas.microsoft.com/office/drawing/2014/main" id="{00000000-0008-0000-0000-00004F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386246077"/>
          <a:ext cx="1450731" cy="906708"/>
        </a:xfrm>
        <a:prstGeom prst="rect">
          <a:avLst/>
        </a:prstGeom>
      </xdr:spPr>
    </xdr:pic>
    <xdr:clientData/>
  </xdr:twoCellAnchor>
  <xdr:twoCellAnchor>
    <xdr:from>
      <xdr:col>8</xdr:col>
      <xdr:colOff>410308</xdr:colOff>
      <xdr:row>315</xdr:row>
      <xdr:rowOff>893885</xdr:rowOff>
    </xdr:from>
    <xdr:to>
      <xdr:col>10</xdr:col>
      <xdr:colOff>190500</xdr:colOff>
      <xdr:row>317</xdr:row>
      <xdr:rowOff>337038</xdr:rowOff>
    </xdr:to>
    <xdr:pic>
      <xdr:nvPicPr>
        <xdr:cNvPr id="543826" name="Obrázek 543825">
          <a:extLst>
            <a:ext uri="{FF2B5EF4-FFF2-40B4-BE49-F238E27FC236}">
              <a16:creationId xmlns="" xmlns:a16="http://schemas.microsoft.com/office/drawing/2014/main" id="{00000000-0008-0000-0000-000052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72193" y="384443654"/>
          <a:ext cx="1948961" cy="1948961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134</xdr:row>
      <xdr:rowOff>1362807</xdr:rowOff>
    </xdr:from>
    <xdr:to>
      <xdr:col>9</xdr:col>
      <xdr:colOff>1538654</xdr:colOff>
      <xdr:row>136</xdr:row>
      <xdr:rowOff>117230</xdr:rowOff>
    </xdr:to>
    <xdr:pic>
      <xdr:nvPicPr>
        <xdr:cNvPr id="543829" name="Obrázek 543828">
          <a:extLst>
            <a:ext uri="{FF2B5EF4-FFF2-40B4-BE49-F238E27FC236}">
              <a16:creationId xmlns="" xmlns:a16="http://schemas.microsoft.com/office/drawing/2014/main" id="{00000000-0008-0000-0000-00005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150582922"/>
          <a:ext cx="1436077" cy="1436077"/>
        </a:xfrm>
        <a:prstGeom prst="rect">
          <a:avLst/>
        </a:prstGeom>
      </xdr:spPr>
    </xdr:pic>
    <xdr:clientData/>
  </xdr:twoCellAnchor>
  <xdr:twoCellAnchor>
    <xdr:from>
      <xdr:col>9</xdr:col>
      <xdr:colOff>131885</xdr:colOff>
      <xdr:row>133</xdr:row>
      <xdr:rowOff>1128346</xdr:rowOff>
    </xdr:from>
    <xdr:to>
      <xdr:col>10</xdr:col>
      <xdr:colOff>234462</xdr:colOff>
      <xdr:row>135</xdr:row>
      <xdr:rowOff>175846</xdr:rowOff>
    </xdr:to>
    <xdr:pic>
      <xdr:nvPicPr>
        <xdr:cNvPr id="543833" name="Obrázek 543832">
          <a:extLst>
            <a:ext uri="{FF2B5EF4-FFF2-40B4-BE49-F238E27FC236}">
              <a16:creationId xmlns="" xmlns:a16="http://schemas.microsoft.com/office/drawing/2014/main" id="{00000000-0008-0000-0000-00005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2" y="149102884"/>
          <a:ext cx="1729154" cy="1729154"/>
        </a:xfrm>
        <a:prstGeom prst="rect">
          <a:avLst/>
        </a:prstGeom>
      </xdr:spPr>
    </xdr:pic>
    <xdr:clientData/>
  </xdr:twoCellAnchor>
  <xdr:twoCellAnchor>
    <xdr:from>
      <xdr:col>8</xdr:col>
      <xdr:colOff>424961</xdr:colOff>
      <xdr:row>136</xdr:row>
      <xdr:rowOff>1011116</xdr:rowOff>
    </xdr:from>
    <xdr:to>
      <xdr:col>10</xdr:col>
      <xdr:colOff>293077</xdr:colOff>
      <xdr:row>137</xdr:row>
      <xdr:rowOff>1120069</xdr:rowOff>
    </xdr:to>
    <xdr:pic>
      <xdr:nvPicPr>
        <xdr:cNvPr id="543837" name="Obrázek 543836">
          <a:extLst>
            <a:ext uri="{FF2B5EF4-FFF2-40B4-BE49-F238E27FC236}">
              <a16:creationId xmlns="" xmlns:a16="http://schemas.microsoft.com/office/drawing/2014/main" id="{00000000-0008-0000-0000-00005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6846" y="152912885"/>
          <a:ext cx="2036885" cy="1354530"/>
        </a:xfrm>
        <a:prstGeom prst="rect">
          <a:avLst/>
        </a:prstGeom>
      </xdr:spPr>
    </xdr:pic>
    <xdr:clientData/>
  </xdr:twoCellAnchor>
  <xdr:twoCellAnchor>
    <xdr:from>
      <xdr:col>9</xdr:col>
      <xdr:colOff>835269</xdr:colOff>
      <xdr:row>136</xdr:row>
      <xdr:rowOff>1172308</xdr:rowOff>
    </xdr:from>
    <xdr:to>
      <xdr:col>10</xdr:col>
      <xdr:colOff>73269</xdr:colOff>
      <xdr:row>137</xdr:row>
      <xdr:rowOff>1223597</xdr:rowOff>
    </xdr:to>
    <xdr:pic>
      <xdr:nvPicPr>
        <xdr:cNvPr id="543839" name="Obrázek 543838">
          <a:extLst>
            <a:ext uri="{FF2B5EF4-FFF2-40B4-BE49-F238E27FC236}">
              <a16:creationId xmlns="" xmlns:a16="http://schemas.microsoft.com/office/drawing/2014/main" id="{00000000-0008-0000-0000-00005F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39346" y="153074077"/>
          <a:ext cx="864577" cy="1296866"/>
        </a:xfrm>
        <a:prstGeom prst="rect">
          <a:avLst/>
        </a:prstGeom>
      </xdr:spPr>
    </xdr:pic>
    <xdr:clientData/>
  </xdr:twoCellAnchor>
  <xdr:twoCellAnchor>
    <xdr:from>
      <xdr:col>9</xdr:col>
      <xdr:colOff>14654</xdr:colOff>
      <xdr:row>140</xdr:row>
      <xdr:rowOff>73269</xdr:rowOff>
    </xdr:from>
    <xdr:to>
      <xdr:col>9</xdr:col>
      <xdr:colOff>1597269</xdr:colOff>
      <xdr:row>140</xdr:row>
      <xdr:rowOff>1236492</xdr:rowOff>
    </xdr:to>
    <xdr:pic>
      <xdr:nvPicPr>
        <xdr:cNvPr id="543844" name="Obrázek 543843">
          <a:extLst>
            <a:ext uri="{FF2B5EF4-FFF2-40B4-BE49-F238E27FC236}">
              <a16:creationId xmlns="" xmlns:a16="http://schemas.microsoft.com/office/drawing/2014/main" id="{00000000-0008-0000-0000-00006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8731" y="156986654"/>
          <a:ext cx="1582615" cy="1163223"/>
        </a:xfrm>
        <a:prstGeom prst="rect">
          <a:avLst/>
        </a:prstGeom>
      </xdr:spPr>
    </xdr:pic>
    <xdr:clientData/>
  </xdr:twoCellAnchor>
  <xdr:twoCellAnchor>
    <xdr:from>
      <xdr:col>9</xdr:col>
      <xdr:colOff>131884</xdr:colOff>
      <xdr:row>147</xdr:row>
      <xdr:rowOff>1186962</xdr:rowOff>
    </xdr:from>
    <xdr:to>
      <xdr:col>9</xdr:col>
      <xdr:colOff>1523999</xdr:colOff>
      <xdr:row>149</xdr:row>
      <xdr:rowOff>87923</xdr:rowOff>
    </xdr:to>
    <xdr:pic>
      <xdr:nvPicPr>
        <xdr:cNvPr id="543861" name="Obrázek 543860">
          <a:extLst>
            <a:ext uri="{FF2B5EF4-FFF2-40B4-BE49-F238E27FC236}">
              <a16:creationId xmlns="" xmlns:a16="http://schemas.microsoft.com/office/drawing/2014/main" id="{00000000-0008-0000-0000-00007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5961" y="167405539"/>
          <a:ext cx="1392115" cy="1392115"/>
        </a:xfrm>
        <a:prstGeom prst="rect">
          <a:avLst/>
        </a:prstGeom>
      </xdr:spPr>
    </xdr:pic>
    <xdr:clientData/>
  </xdr:twoCellAnchor>
  <xdr:twoCellAnchor>
    <xdr:from>
      <xdr:col>9</xdr:col>
      <xdr:colOff>249115</xdr:colOff>
      <xdr:row>149</xdr:row>
      <xdr:rowOff>0</xdr:rowOff>
    </xdr:from>
    <xdr:to>
      <xdr:col>9</xdr:col>
      <xdr:colOff>1318846</xdr:colOff>
      <xdr:row>150</xdr:row>
      <xdr:rowOff>32753</xdr:rowOff>
    </xdr:to>
    <xdr:pic>
      <xdr:nvPicPr>
        <xdr:cNvPr id="543868" name="Obrázek 543867">
          <a:extLst>
            <a:ext uri="{FF2B5EF4-FFF2-40B4-BE49-F238E27FC236}">
              <a16:creationId xmlns="" xmlns:a16="http://schemas.microsoft.com/office/drawing/2014/main" id="{00000000-0008-0000-0000-00007C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3192" y="168709731"/>
          <a:ext cx="1069731" cy="1278330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149</xdr:row>
      <xdr:rowOff>1113693</xdr:rowOff>
    </xdr:from>
    <xdr:to>
      <xdr:col>9</xdr:col>
      <xdr:colOff>1538654</xdr:colOff>
      <xdr:row>151</xdr:row>
      <xdr:rowOff>58616</xdr:rowOff>
    </xdr:to>
    <xdr:pic>
      <xdr:nvPicPr>
        <xdr:cNvPr id="543872" name="Obrázek 543871">
          <a:extLst>
            <a:ext uri="{FF2B5EF4-FFF2-40B4-BE49-F238E27FC236}">
              <a16:creationId xmlns="" xmlns:a16="http://schemas.microsoft.com/office/drawing/2014/main" id="{00000000-0008-0000-0000-000080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169823424"/>
          <a:ext cx="1436077" cy="1436077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151</xdr:row>
      <xdr:rowOff>1230923</xdr:rowOff>
    </xdr:from>
    <xdr:to>
      <xdr:col>9</xdr:col>
      <xdr:colOff>1494692</xdr:colOff>
      <xdr:row>153</xdr:row>
      <xdr:rowOff>29308</xdr:rowOff>
    </xdr:to>
    <xdr:pic>
      <xdr:nvPicPr>
        <xdr:cNvPr id="543876" name="Obrázek 543875">
          <a:extLst>
            <a:ext uri="{FF2B5EF4-FFF2-40B4-BE49-F238E27FC236}">
              <a16:creationId xmlns="" xmlns:a16="http://schemas.microsoft.com/office/drawing/2014/main" id="{00000000-0008-0000-0000-00008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09231" y="172431808"/>
          <a:ext cx="1289538" cy="1289538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153</xdr:row>
      <xdr:rowOff>29306</xdr:rowOff>
    </xdr:from>
    <xdr:to>
      <xdr:col>10</xdr:col>
      <xdr:colOff>136292</xdr:colOff>
      <xdr:row>153</xdr:row>
      <xdr:rowOff>1201615</xdr:rowOff>
    </xdr:to>
    <xdr:pic>
      <xdr:nvPicPr>
        <xdr:cNvPr id="543878" name="Obrázek 543877">
          <a:extLst>
            <a:ext uri="{FF2B5EF4-FFF2-40B4-BE49-F238E27FC236}">
              <a16:creationId xmlns="" xmlns:a16="http://schemas.microsoft.com/office/drawing/2014/main" id="{00000000-0008-0000-0000-000086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4077" y="173721344"/>
          <a:ext cx="1762869" cy="1172309"/>
        </a:xfrm>
        <a:prstGeom prst="rect">
          <a:avLst/>
        </a:prstGeom>
      </xdr:spPr>
    </xdr:pic>
    <xdr:clientData/>
  </xdr:twoCellAnchor>
  <xdr:twoCellAnchor>
    <xdr:from>
      <xdr:col>8</xdr:col>
      <xdr:colOff>498231</xdr:colOff>
      <xdr:row>153</xdr:row>
      <xdr:rowOff>1230922</xdr:rowOff>
    </xdr:from>
    <xdr:to>
      <xdr:col>10</xdr:col>
      <xdr:colOff>102577</xdr:colOff>
      <xdr:row>154</xdr:row>
      <xdr:rowOff>1164468</xdr:rowOff>
    </xdr:to>
    <xdr:pic>
      <xdr:nvPicPr>
        <xdr:cNvPr id="543880" name="Obrázek 543879">
          <a:extLst>
            <a:ext uri="{FF2B5EF4-FFF2-40B4-BE49-F238E27FC236}">
              <a16:creationId xmlns="" xmlns:a16="http://schemas.microsoft.com/office/drawing/2014/main" id="{00000000-0008-0000-0000-000088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0116" y="174922960"/>
          <a:ext cx="1773115" cy="1179123"/>
        </a:xfrm>
        <a:prstGeom prst="rect">
          <a:avLst/>
        </a:prstGeom>
      </xdr:spPr>
    </xdr:pic>
    <xdr:clientData/>
  </xdr:twoCellAnchor>
  <xdr:twoCellAnchor>
    <xdr:from>
      <xdr:col>9</xdr:col>
      <xdr:colOff>73269</xdr:colOff>
      <xdr:row>150</xdr:row>
      <xdr:rowOff>1157654</xdr:rowOff>
    </xdr:from>
    <xdr:to>
      <xdr:col>9</xdr:col>
      <xdr:colOff>1480038</xdr:colOff>
      <xdr:row>152</xdr:row>
      <xdr:rowOff>73269</xdr:rowOff>
    </xdr:to>
    <xdr:pic>
      <xdr:nvPicPr>
        <xdr:cNvPr id="543885" name="Obrázek 543884">
          <a:extLst>
            <a:ext uri="{FF2B5EF4-FFF2-40B4-BE49-F238E27FC236}">
              <a16:creationId xmlns="" xmlns:a16="http://schemas.microsoft.com/office/drawing/2014/main" id="{00000000-0008-0000-0000-00008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77346" y="171112962"/>
          <a:ext cx="1406769" cy="1406769"/>
        </a:xfrm>
        <a:prstGeom prst="rect">
          <a:avLst/>
        </a:prstGeom>
      </xdr:spPr>
    </xdr:pic>
    <xdr:clientData/>
  </xdr:twoCellAnchor>
  <xdr:twoCellAnchor>
    <xdr:from>
      <xdr:col>9</xdr:col>
      <xdr:colOff>175846</xdr:colOff>
      <xdr:row>168</xdr:row>
      <xdr:rowOff>1186961</xdr:rowOff>
    </xdr:from>
    <xdr:to>
      <xdr:col>9</xdr:col>
      <xdr:colOff>1480038</xdr:colOff>
      <xdr:row>169</xdr:row>
      <xdr:rowOff>1245576</xdr:rowOff>
    </xdr:to>
    <xdr:pic>
      <xdr:nvPicPr>
        <xdr:cNvPr id="543893" name="Obrázek 543892">
          <a:extLst>
            <a:ext uri="{FF2B5EF4-FFF2-40B4-BE49-F238E27FC236}">
              <a16:creationId xmlns="" xmlns:a16="http://schemas.microsoft.com/office/drawing/2014/main" id="{00000000-0008-0000-0000-00009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79923" y="190280192"/>
          <a:ext cx="1304192" cy="1304192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155</xdr:row>
      <xdr:rowOff>29308</xdr:rowOff>
    </xdr:from>
    <xdr:to>
      <xdr:col>9</xdr:col>
      <xdr:colOff>1465385</xdr:colOff>
      <xdr:row>156</xdr:row>
      <xdr:rowOff>0</xdr:rowOff>
    </xdr:to>
    <xdr:pic>
      <xdr:nvPicPr>
        <xdr:cNvPr id="543897" name="Obrázek 543896">
          <a:extLst>
            <a:ext uri="{FF2B5EF4-FFF2-40B4-BE49-F238E27FC236}">
              <a16:creationId xmlns="" xmlns:a16="http://schemas.microsoft.com/office/drawing/2014/main" id="{00000000-0008-0000-0000-00009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176212500"/>
          <a:ext cx="1362808" cy="1362808"/>
        </a:xfrm>
        <a:prstGeom prst="rect">
          <a:avLst/>
        </a:prstGeom>
      </xdr:spPr>
    </xdr:pic>
    <xdr:clientData/>
  </xdr:twoCellAnchor>
  <xdr:twoCellAnchor>
    <xdr:from>
      <xdr:col>9</xdr:col>
      <xdr:colOff>102577</xdr:colOff>
      <xdr:row>170</xdr:row>
      <xdr:rowOff>1172308</xdr:rowOff>
    </xdr:from>
    <xdr:to>
      <xdr:col>9</xdr:col>
      <xdr:colOff>1509346</xdr:colOff>
      <xdr:row>172</xdr:row>
      <xdr:rowOff>73269</xdr:rowOff>
    </xdr:to>
    <xdr:pic>
      <xdr:nvPicPr>
        <xdr:cNvPr id="543905" name="Obrázek 543904">
          <a:extLst>
            <a:ext uri="{FF2B5EF4-FFF2-40B4-BE49-F238E27FC236}">
              <a16:creationId xmlns="" xmlns:a16="http://schemas.microsoft.com/office/drawing/2014/main" id="{00000000-0008-0000-0000-0000A1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6654" y="192771346"/>
          <a:ext cx="1406769" cy="1406769"/>
        </a:xfrm>
        <a:prstGeom prst="rect">
          <a:avLst/>
        </a:prstGeom>
      </xdr:spPr>
    </xdr:pic>
    <xdr:clientData/>
  </xdr:twoCellAnchor>
  <xdr:twoCellAnchor>
    <xdr:from>
      <xdr:col>9</xdr:col>
      <xdr:colOff>87923</xdr:colOff>
      <xdr:row>115</xdr:row>
      <xdr:rowOff>1186962</xdr:rowOff>
    </xdr:from>
    <xdr:to>
      <xdr:col>9</xdr:col>
      <xdr:colOff>1553308</xdr:colOff>
      <xdr:row>117</xdr:row>
      <xdr:rowOff>51289</xdr:rowOff>
    </xdr:to>
    <xdr:pic>
      <xdr:nvPicPr>
        <xdr:cNvPr id="543909" name="Obrázek 543908">
          <a:extLst>
            <a:ext uri="{FF2B5EF4-FFF2-40B4-BE49-F238E27FC236}">
              <a16:creationId xmlns="" xmlns:a16="http://schemas.microsoft.com/office/drawing/2014/main" id="{00000000-0008-0000-0000-0000A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0" y="128411654"/>
          <a:ext cx="1465385" cy="1355481"/>
        </a:xfrm>
        <a:prstGeom prst="rect">
          <a:avLst/>
        </a:prstGeom>
      </xdr:spPr>
    </xdr:pic>
    <xdr:clientData/>
  </xdr:twoCellAnchor>
  <xdr:twoCellAnchor>
    <xdr:from>
      <xdr:col>9</xdr:col>
      <xdr:colOff>43961</xdr:colOff>
      <xdr:row>184</xdr:row>
      <xdr:rowOff>146538</xdr:rowOff>
    </xdr:from>
    <xdr:to>
      <xdr:col>10</xdr:col>
      <xdr:colOff>146538</xdr:colOff>
      <xdr:row>184</xdr:row>
      <xdr:rowOff>1149449</xdr:rowOff>
    </xdr:to>
    <xdr:pic>
      <xdr:nvPicPr>
        <xdr:cNvPr id="543911" name="Obrázek 543910">
          <a:extLst>
            <a:ext uri="{FF2B5EF4-FFF2-40B4-BE49-F238E27FC236}">
              <a16:creationId xmlns="" xmlns:a16="http://schemas.microsoft.com/office/drawing/2014/main" id="{00000000-0008-0000-0000-0000A7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48038" y="209198307"/>
          <a:ext cx="1729154" cy="1002911"/>
        </a:xfrm>
        <a:prstGeom prst="rect">
          <a:avLst/>
        </a:prstGeom>
      </xdr:spPr>
    </xdr:pic>
    <xdr:clientData/>
  </xdr:twoCellAnchor>
  <xdr:twoCellAnchor>
    <xdr:from>
      <xdr:col>8</xdr:col>
      <xdr:colOff>470646</xdr:colOff>
      <xdr:row>184</xdr:row>
      <xdr:rowOff>952500</xdr:rowOff>
    </xdr:from>
    <xdr:to>
      <xdr:col>10</xdr:col>
      <xdr:colOff>100852</xdr:colOff>
      <xdr:row>186</xdr:row>
      <xdr:rowOff>257735</xdr:rowOff>
    </xdr:to>
    <xdr:pic>
      <xdr:nvPicPr>
        <xdr:cNvPr id="543915" name="Obrázek 543914">
          <a:extLst>
            <a:ext uri="{FF2B5EF4-FFF2-40B4-BE49-F238E27FC236}">
              <a16:creationId xmlns="" xmlns:a16="http://schemas.microsoft.com/office/drawing/2014/main" id="{00000000-0008-0000-0000-0000AB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2035117" y="209673265"/>
          <a:ext cx="1792941" cy="1792941"/>
        </a:xfrm>
        <a:prstGeom prst="rect">
          <a:avLst/>
        </a:prstGeom>
      </xdr:spPr>
    </xdr:pic>
    <xdr:clientData/>
  </xdr:twoCellAnchor>
  <xdr:twoCellAnchor>
    <xdr:from>
      <xdr:col>8</xdr:col>
      <xdr:colOff>448233</xdr:colOff>
      <xdr:row>185</xdr:row>
      <xdr:rowOff>1024216</xdr:rowOff>
    </xdr:from>
    <xdr:to>
      <xdr:col>10</xdr:col>
      <xdr:colOff>89646</xdr:colOff>
      <xdr:row>187</xdr:row>
      <xdr:rowOff>340658</xdr:rowOff>
    </xdr:to>
    <xdr:pic>
      <xdr:nvPicPr>
        <xdr:cNvPr id="543921" name="Obrázek 543920">
          <a:extLst>
            <a:ext uri="{FF2B5EF4-FFF2-40B4-BE49-F238E27FC236}">
              <a16:creationId xmlns="" xmlns:a16="http://schemas.microsoft.com/office/drawing/2014/main" id="{00000000-0008-0000-0000-0000B1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2012704" y="210988834"/>
          <a:ext cx="1804148" cy="1804148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186</xdr:row>
      <xdr:rowOff>1187824</xdr:rowOff>
    </xdr:from>
    <xdr:to>
      <xdr:col>9</xdr:col>
      <xdr:colOff>1512794</xdr:colOff>
      <xdr:row>188</xdr:row>
      <xdr:rowOff>112060</xdr:rowOff>
    </xdr:to>
    <xdr:pic>
      <xdr:nvPicPr>
        <xdr:cNvPr id="543925" name="Obrázek 543924">
          <a:extLst>
            <a:ext uri="{FF2B5EF4-FFF2-40B4-BE49-F238E27FC236}">
              <a16:creationId xmlns="" xmlns:a16="http://schemas.microsoft.com/office/drawing/2014/main" id="{00000000-0008-0000-0000-0000B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3206" y="212396295"/>
          <a:ext cx="1411941" cy="1411941"/>
        </a:xfrm>
        <a:prstGeom prst="rect">
          <a:avLst/>
        </a:prstGeom>
      </xdr:spPr>
    </xdr:pic>
    <xdr:clientData/>
  </xdr:twoCellAnchor>
  <xdr:twoCellAnchor>
    <xdr:from>
      <xdr:col>15</xdr:col>
      <xdr:colOff>583026</xdr:colOff>
      <xdr:row>162</xdr:row>
      <xdr:rowOff>381000</xdr:rowOff>
    </xdr:from>
    <xdr:to>
      <xdr:col>18</xdr:col>
      <xdr:colOff>20491</xdr:colOff>
      <xdr:row>163</xdr:row>
      <xdr:rowOff>403413</xdr:rowOff>
    </xdr:to>
    <xdr:pic>
      <xdr:nvPicPr>
        <xdr:cNvPr id="543929" name="Obrázek 543928">
          <a:extLst>
            <a:ext uri="{FF2B5EF4-FFF2-40B4-BE49-F238E27FC236}">
              <a16:creationId xmlns="" xmlns:a16="http://schemas.microsoft.com/office/drawing/2014/main" id="{00000000-0008-0000-0000-0000B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05169" y="197281800"/>
          <a:ext cx="1266265" cy="1263384"/>
        </a:xfrm>
        <a:prstGeom prst="rect">
          <a:avLst/>
        </a:prstGeom>
      </xdr:spPr>
    </xdr:pic>
    <xdr:clientData/>
  </xdr:twoCellAnchor>
  <xdr:twoCellAnchor>
    <xdr:from>
      <xdr:col>8</xdr:col>
      <xdr:colOff>459441</xdr:colOff>
      <xdr:row>187</xdr:row>
      <xdr:rowOff>986116</xdr:rowOff>
    </xdr:from>
    <xdr:to>
      <xdr:col>10</xdr:col>
      <xdr:colOff>89647</xdr:colOff>
      <xdr:row>189</xdr:row>
      <xdr:rowOff>291352</xdr:rowOff>
    </xdr:to>
    <xdr:pic>
      <xdr:nvPicPr>
        <xdr:cNvPr id="543933" name="Obrázek 543932">
          <a:extLst>
            <a:ext uri="{FF2B5EF4-FFF2-40B4-BE49-F238E27FC236}">
              <a16:creationId xmlns="" xmlns:a16="http://schemas.microsoft.com/office/drawing/2014/main" id="{00000000-0008-0000-0000-0000B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23912" y="213438440"/>
          <a:ext cx="1792941" cy="1792941"/>
        </a:xfrm>
        <a:prstGeom prst="rect">
          <a:avLst/>
        </a:prstGeom>
      </xdr:spPr>
    </xdr:pic>
    <xdr:clientData/>
  </xdr:twoCellAnchor>
  <xdr:twoCellAnchor>
    <xdr:from>
      <xdr:col>9</xdr:col>
      <xdr:colOff>235323</xdr:colOff>
      <xdr:row>191</xdr:row>
      <xdr:rowOff>89645</xdr:rowOff>
    </xdr:from>
    <xdr:to>
      <xdr:col>9</xdr:col>
      <xdr:colOff>1355912</xdr:colOff>
      <xdr:row>191</xdr:row>
      <xdr:rowOff>1210234</xdr:rowOff>
    </xdr:to>
    <xdr:pic>
      <xdr:nvPicPr>
        <xdr:cNvPr id="543949" name="Obrázek 543948">
          <a:extLst>
            <a:ext uri="{FF2B5EF4-FFF2-40B4-BE49-F238E27FC236}">
              <a16:creationId xmlns="" xmlns:a16="http://schemas.microsoft.com/office/drawing/2014/main" id="{00000000-0008-0000-0000-0000C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7676" y="218761233"/>
          <a:ext cx="1120589" cy="1120589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191</xdr:row>
      <xdr:rowOff>1120589</xdr:rowOff>
    </xdr:from>
    <xdr:to>
      <xdr:col>9</xdr:col>
      <xdr:colOff>1580030</xdr:colOff>
      <xdr:row>193</xdr:row>
      <xdr:rowOff>179295</xdr:rowOff>
    </xdr:to>
    <xdr:pic>
      <xdr:nvPicPr>
        <xdr:cNvPr id="543957" name="Obrázek 543956">
          <a:extLst>
            <a:ext uri="{FF2B5EF4-FFF2-40B4-BE49-F238E27FC236}">
              <a16:creationId xmlns="" xmlns:a16="http://schemas.microsoft.com/office/drawing/2014/main" id="{00000000-0008-0000-0000-0000D5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5971" y="219792177"/>
          <a:ext cx="1546412" cy="1546412"/>
        </a:xfrm>
        <a:prstGeom prst="rect">
          <a:avLst/>
        </a:prstGeom>
      </xdr:spPr>
    </xdr:pic>
    <xdr:clientData/>
  </xdr:twoCellAnchor>
  <xdr:twoCellAnchor>
    <xdr:from>
      <xdr:col>8</xdr:col>
      <xdr:colOff>481853</xdr:colOff>
      <xdr:row>194</xdr:row>
      <xdr:rowOff>1042147</xdr:rowOff>
    </xdr:from>
    <xdr:to>
      <xdr:col>10</xdr:col>
      <xdr:colOff>44824</xdr:colOff>
      <xdr:row>196</xdr:row>
      <xdr:rowOff>280147</xdr:rowOff>
    </xdr:to>
    <xdr:pic>
      <xdr:nvPicPr>
        <xdr:cNvPr id="543961" name="Obrázek 543960">
          <a:extLst>
            <a:ext uri="{FF2B5EF4-FFF2-40B4-BE49-F238E27FC236}">
              <a16:creationId xmlns="" xmlns:a16="http://schemas.microsoft.com/office/drawing/2014/main" id="{00000000-0008-0000-0000-0000D9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46324" y="223445294"/>
          <a:ext cx="1725706" cy="1725706"/>
        </a:xfrm>
        <a:prstGeom prst="rect">
          <a:avLst/>
        </a:prstGeom>
      </xdr:spPr>
    </xdr:pic>
    <xdr:clientData/>
  </xdr:twoCellAnchor>
  <xdr:twoCellAnchor>
    <xdr:from>
      <xdr:col>9</xdr:col>
      <xdr:colOff>212912</xdr:colOff>
      <xdr:row>190</xdr:row>
      <xdr:rowOff>22411</xdr:rowOff>
    </xdr:from>
    <xdr:to>
      <xdr:col>9</xdr:col>
      <xdr:colOff>1400735</xdr:colOff>
      <xdr:row>190</xdr:row>
      <xdr:rowOff>1210234</xdr:rowOff>
    </xdr:to>
    <xdr:pic>
      <xdr:nvPicPr>
        <xdr:cNvPr id="543965" name="Obrázek 543964">
          <a:extLst>
            <a:ext uri="{FF2B5EF4-FFF2-40B4-BE49-F238E27FC236}">
              <a16:creationId xmlns="" xmlns:a16="http://schemas.microsoft.com/office/drawing/2014/main" id="{00000000-0008-0000-0000-0000DD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15265" y="217450146"/>
          <a:ext cx="1187823" cy="1187823"/>
        </a:xfrm>
        <a:prstGeom prst="rect">
          <a:avLst/>
        </a:prstGeom>
      </xdr:spPr>
    </xdr:pic>
    <xdr:clientData/>
  </xdr:twoCellAnchor>
  <xdr:twoCellAnchor>
    <xdr:from>
      <xdr:col>9</xdr:col>
      <xdr:colOff>123264</xdr:colOff>
      <xdr:row>204</xdr:row>
      <xdr:rowOff>156882</xdr:rowOff>
    </xdr:from>
    <xdr:to>
      <xdr:col>9</xdr:col>
      <xdr:colOff>1400735</xdr:colOff>
      <xdr:row>204</xdr:row>
      <xdr:rowOff>1127760</xdr:rowOff>
    </xdr:to>
    <xdr:pic>
      <xdr:nvPicPr>
        <xdr:cNvPr id="543970" name="Obrázek 543969">
          <a:extLst>
            <a:ext uri="{FF2B5EF4-FFF2-40B4-BE49-F238E27FC236}">
              <a16:creationId xmlns="" xmlns:a16="http://schemas.microsoft.com/office/drawing/2014/main" id="{00000000-0008-0000-0000-0000E2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5617" y="233754706"/>
          <a:ext cx="1277471" cy="970878"/>
        </a:xfrm>
        <a:prstGeom prst="rect">
          <a:avLst/>
        </a:prstGeom>
      </xdr:spPr>
    </xdr:pic>
    <xdr:clientData/>
  </xdr:twoCellAnchor>
  <xdr:twoCellAnchor>
    <xdr:from>
      <xdr:col>9</xdr:col>
      <xdr:colOff>134470</xdr:colOff>
      <xdr:row>219</xdr:row>
      <xdr:rowOff>224118</xdr:rowOff>
    </xdr:from>
    <xdr:to>
      <xdr:col>9</xdr:col>
      <xdr:colOff>1585201</xdr:colOff>
      <xdr:row>219</xdr:row>
      <xdr:rowOff>1130826</xdr:rowOff>
    </xdr:to>
    <xdr:pic>
      <xdr:nvPicPr>
        <xdr:cNvPr id="543972" name="Obrázek 543971">
          <a:extLst>
            <a:ext uri="{FF2B5EF4-FFF2-40B4-BE49-F238E27FC236}">
              <a16:creationId xmlns="" xmlns:a16="http://schemas.microsoft.com/office/drawing/2014/main" id="{00000000-0008-0000-0000-0000E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36823" y="253723589"/>
          <a:ext cx="1450731" cy="906708"/>
        </a:xfrm>
        <a:prstGeom prst="rect">
          <a:avLst/>
        </a:prstGeom>
      </xdr:spPr>
    </xdr:pic>
    <xdr:clientData/>
  </xdr:twoCellAnchor>
  <xdr:twoCellAnchor>
    <xdr:from>
      <xdr:col>9</xdr:col>
      <xdr:colOff>56029</xdr:colOff>
      <xdr:row>300</xdr:row>
      <xdr:rowOff>1288676</xdr:rowOff>
    </xdr:from>
    <xdr:to>
      <xdr:col>9</xdr:col>
      <xdr:colOff>1602441</xdr:colOff>
      <xdr:row>302</xdr:row>
      <xdr:rowOff>179294</xdr:rowOff>
    </xdr:to>
    <xdr:pic>
      <xdr:nvPicPr>
        <xdr:cNvPr id="543988" name="Obrázek 543987">
          <a:extLst>
            <a:ext uri="{FF2B5EF4-FFF2-40B4-BE49-F238E27FC236}">
              <a16:creationId xmlns="" xmlns:a16="http://schemas.microsoft.com/office/drawing/2014/main" id="{00000000-0008-0000-0000-0000F4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8382" y="365020411"/>
          <a:ext cx="1546412" cy="1546412"/>
        </a:xfrm>
        <a:prstGeom prst="rect">
          <a:avLst/>
        </a:prstGeom>
      </xdr:spPr>
    </xdr:pic>
    <xdr:clientData/>
  </xdr:twoCellAnchor>
  <xdr:twoCellAnchor>
    <xdr:from>
      <xdr:col>9</xdr:col>
      <xdr:colOff>56029</xdr:colOff>
      <xdr:row>301</xdr:row>
      <xdr:rowOff>1165412</xdr:rowOff>
    </xdr:from>
    <xdr:to>
      <xdr:col>9</xdr:col>
      <xdr:colOff>1613647</xdr:colOff>
      <xdr:row>303</xdr:row>
      <xdr:rowOff>235324</xdr:rowOff>
    </xdr:to>
    <xdr:pic>
      <xdr:nvPicPr>
        <xdr:cNvPr id="543990" name="Obrázek 543989">
          <a:extLst>
            <a:ext uri="{FF2B5EF4-FFF2-40B4-BE49-F238E27FC236}">
              <a16:creationId xmlns="" xmlns:a16="http://schemas.microsoft.com/office/drawing/2014/main" id="{00000000-0008-0000-0000-0000F6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58382" y="366309088"/>
          <a:ext cx="1557618" cy="1557618"/>
        </a:xfrm>
        <a:prstGeom prst="rect">
          <a:avLst/>
        </a:prstGeom>
      </xdr:spPr>
    </xdr:pic>
    <xdr:clientData/>
  </xdr:twoCellAnchor>
  <xdr:twoCellAnchor>
    <xdr:from>
      <xdr:col>9</xdr:col>
      <xdr:colOff>67235</xdr:colOff>
      <xdr:row>302</xdr:row>
      <xdr:rowOff>1143000</xdr:rowOff>
    </xdr:from>
    <xdr:to>
      <xdr:col>9</xdr:col>
      <xdr:colOff>1613647</xdr:colOff>
      <xdr:row>304</xdr:row>
      <xdr:rowOff>201706</xdr:rowOff>
    </xdr:to>
    <xdr:pic>
      <xdr:nvPicPr>
        <xdr:cNvPr id="543994" name="Obrázek 543993">
          <a:extLst>
            <a:ext uri="{FF2B5EF4-FFF2-40B4-BE49-F238E27FC236}">
              <a16:creationId xmlns="" xmlns:a16="http://schemas.microsoft.com/office/drawing/2014/main" id="{00000000-0008-0000-0000-0000FA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9588" y="367530529"/>
          <a:ext cx="1546412" cy="1546412"/>
        </a:xfrm>
        <a:prstGeom prst="rect">
          <a:avLst/>
        </a:prstGeom>
      </xdr:spPr>
    </xdr:pic>
    <xdr:clientData/>
  </xdr:twoCellAnchor>
  <xdr:twoCellAnchor>
    <xdr:from>
      <xdr:col>9</xdr:col>
      <xdr:colOff>89649</xdr:colOff>
      <xdr:row>303</xdr:row>
      <xdr:rowOff>1176618</xdr:rowOff>
    </xdr:from>
    <xdr:to>
      <xdr:col>9</xdr:col>
      <xdr:colOff>1602443</xdr:colOff>
      <xdr:row>305</xdr:row>
      <xdr:rowOff>201706</xdr:rowOff>
    </xdr:to>
    <xdr:pic>
      <xdr:nvPicPr>
        <xdr:cNvPr id="544005" name="Obrázek 544004">
          <a:extLst>
            <a:ext uri="{FF2B5EF4-FFF2-40B4-BE49-F238E27FC236}">
              <a16:creationId xmlns="" xmlns:a16="http://schemas.microsoft.com/office/drawing/2014/main" id="{00000000-0008-0000-0000-000005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02" y="368808000"/>
          <a:ext cx="1512794" cy="1512794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306</xdr:row>
      <xdr:rowOff>0</xdr:rowOff>
    </xdr:from>
    <xdr:to>
      <xdr:col>9</xdr:col>
      <xdr:colOff>1434353</xdr:colOff>
      <xdr:row>307</xdr:row>
      <xdr:rowOff>89647</xdr:rowOff>
    </xdr:to>
    <xdr:pic>
      <xdr:nvPicPr>
        <xdr:cNvPr id="544011" name="Obrázek 544010">
          <a:extLst>
            <a:ext uri="{FF2B5EF4-FFF2-40B4-BE49-F238E27FC236}">
              <a16:creationId xmlns="" xmlns:a16="http://schemas.microsoft.com/office/drawing/2014/main" id="{00000000-0008-0000-0000-00000B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03206" y="371362941"/>
          <a:ext cx="1333500" cy="1333500"/>
        </a:xfrm>
        <a:prstGeom prst="rect">
          <a:avLst/>
        </a:prstGeom>
      </xdr:spPr>
    </xdr:pic>
    <xdr:clientData/>
  </xdr:twoCellAnchor>
  <xdr:twoCellAnchor>
    <xdr:from>
      <xdr:col>8</xdr:col>
      <xdr:colOff>373692</xdr:colOff>
      <xdr:row>310</xdr:row>
      <xdr:rowOff>8283</xdr:rowOff>
    </xdr:from>
    <xdr:to>
      <xdr:col>9</xdr:col>
      <xdr:colOff>1130712</xdr:colOff>
      <xdr:row>310</xdr:row>
      <xdr:rowOff>1301831</xdr:rowOff>
    </xdr:to>
    <xdr:pic>
      <xdr:nvPicPr>
        <xdr:cNvPr id="544016" name="Obrázek 544015">
          <a:extLst>
            <a:ext uri="{FF2B5EF4-FFF2-40B4-BE49-F238E27FC236}">
              <a16:creationId xmlns="" xmlns:a16="http://schemas.microsoft.com/office/drawing/2014/main" id="{00000000-0008-0000-0000-000010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6214" y="378142500"/>
          <a:ext cx="1303672" cy="1293548"/>
        </a:xfrm>
        <a:prstGeom prst="rect">
          <a:avLst/>
        </a:prstGeom>
      </xdr:spPr>
    </xdr:pic>
    <xdr:clientData/>
  </xdr:twoCellAnchor>
  <xdr:twoCellAnchor>
    <xdr:from>
      <xdr:col>8</xdr:col>
      <xdr:colOff>380999</xdr:colOff>
      <xdr:row>310</xdr:row>
      <xdr:rowOff>1308653</xdr:rowOff>
    </xdr:from>
    <xdr:to>
      <xdr:col>9</xdr:col>
      <xdr:colOff>954375</xdr:colOff>
      <xdr:row>311</xdr:row>
      <xdr:rowOff>1086483</xdr:rowOff>
    </xdr:to>
    <xdr:pic>
      <xdr:nvPicPr>
        <xdr:cNvPr id="544018" name="Obrázek 544017">
          <a:extLst>
            <a:ext uri="{FF2B5EF4-FFF2-40B4-BE49-F238E27FC236}">
              <a16:creationId xmlns="" xmlns:a16="http://schemas.microsoft.com/office/drawing/2014/main" id="{00000000-0008-0000-0000-000012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43521" y="379442870"/>
          <a:ext cx="1120028" cy="1111330"/>
        </a:xfrm>
        <a:prstGeom prst="rect">
          <a:avLst/>
        </a:prstGeom>
      </xdr:spPr>
    </xdr:pic>
    <xdr:clientData/>
  </xdr:twoCellAnchor>
  <xdr:twoCellAnchor>
    <xdr:from>
      <xdr:col>9</xdr:col>
      <xdr:colOff>53008</xdr:colOff>
      <xdr:row>311</xdr:row>
      <xdr:rowOff>86139</xdr:rowOff>
    </xdr:from>
    <xdr:to>
      <xdr:col>9</xdr:col>
      <xdr:colOff>1356680</xdr:colOff>
      <xdr:row>312</xdr:row>
      <xdr:rowOff>46187</xdr:rowOff>
    </xdr:to>
    <xdr:pic>
      <xdr:nvPicPr>
        <xdr:cNvPr id="544020" name="Obrázek 544019">
          <a:extLst>
            <a:ext uri="{FF2B5EF4-FFF2-40B4-BE49-F238E27FC236}">
              <a16:creationId xmlns="" xmlns:a16="http://schemas.microsoft.com/office/drawing/2014/main" id="{00000000-0008-0000-0000-000014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2182" y="379553856"/>
          <a:ext cx="1303672" cy="1293548"/>
        </a:xfrm>
        <a:prstGeom prst="rect">
          <a:avLst/>
        </a:prstGeom>
      </xdr:spPr>
    </xdr:pic>
    <xdr:clientData/>
  </xdr:twoCellAnchor>
  <xdr:twoCellAnchor>
    <xdr:from>
      <xdr:col>9</xdr:col>
      <xdr:colOff>911087</xdr:colOff>
      <xdr:row>311</xdr:row>
      <xdr:rowOff>919370</xdr:rowOff>
    </xdr:from>
    <xdr:to>
      <xdr:col>9</xdr:col>
      <xdr:colOff>1539738</xdr:colOff>
      <xdr:row>311</xdr:row>
      <xdr:rowOff>1254650</xdr:rowOff>
    </xdr:to>
    <xdr:pic>
      <xdr:nvPicPr>
        <xdr:cNvPr id="544022" name="Obrázek 544021">
          <a:extLst>
            <a:ext uri="{FF2B5EF4-FFF2-40B4-BE49-F238E27FC236}">
              <a16:creationId xmlns="" xmlns:a16="http://schemas.microsoft.com/office/drawing/2014/main" id="{00000000-0008-0000-0000-000016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20261" y="380387087"/>
          <a:ext cx="628651" cy="335280"/>
        </a:xfrm>
        <a:prstGeom prst="rect">
          <a:avLst/>
        </a:prstGeom>
      </xdr:spPr>
    </xdr:pic>
    <xdr:clientData/>
  </xdr:twoCellAnchor>
  <xdr:twoCellAnchor>
    <xdr:from>
      <xdr:col>9</xdr:col>
      <xdr:colOff>215348</xdr:colOff>
      <xdr:row>313</xdr:row>
      <xdr:rowOff>16565</xdr:rowOff>
    </xdr:from>
    <xdr:to>
      <xdr:col>9</xdr:col>
      <xdr:colOff>1519020</xdr:colOff>
      <xdr:row>313</xdr:row>
      <xdr:rowOff>1310113</xdr:rowOff>
    </xdr:to>
    <xdr:pic>
      <xdr:nvPicPr>
        <xdr:cNvPr id="544025" name="Obrázek 544024">
          <a:extLst>
            <a:ext uri="{FF2B5EF4-FFF2-40B4-BE49-F238E27FC236}">
              <a16:creationId xmlns="" xmlns:a16="http://schemas.microsoft.com/office/drawing/2014/main" id="{00000000-0008-0000-0000-000019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4522" y="382151282"/>
          <a:ext cx="1303672" cy="1293548"/>
        </a:xfrm>
        <a:prstGeom prst="rect">
          <a:avLst/>
        </a:prstGeom>
      </xdr:spPr>
    </xdr:pic>
    <xdr:clientData/>
  </xdr:twoCellAnchor>
  <xdr:twoCellAnchor>
    <xdr:from>
      <xdr:col>9</xdr:col>
      <xdr:colOff>27214</xdr:colOff>
      <xdr:row>285</xdr:row>
      <xdr:rowOff>1197429</xdr:rowOff>
    </xdr:from>
    <xdr:to>
      <xdr:col>9</xdr:col>
      <xdr:colOff>1592036</xdr:colOff>
      <xdr:row>287</xdr:row>
      <xdr:rowOff>258537</xdr:rowOff>
    </xdr:to>
    <xdr:pic>
      <xdr:nvPicPr>
        <xdr:cNvPr id="544032" name="Obrázek 544031">
          <a:extLst>
            <a:ext uri="{FF2B5EF4-FFF2-40B4-BE49-F238E27FC236}">
              <a16:creationId xmlns="" xmlns:a16="http://schemas.microsoft.com/office/drawing/2014/main" id="{00000000-0008-0000-0000-000020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7571" y="347784965"/>
          <a:ext cx="1564822" cy="1564822"/>
        </a:xfrm>
        <a:prstGeom prst="rect">
          <a:avLst/>
        </a:prstGeom>
      </xdr:spPr>
    </xdr:pic>
    <xdr:clientData/>
  </xdr:twoCellAnchor>
  <xdr:twoCellAnchor>
    <xdr:from>
      <xdr:col>9</xdr:col>
      <xdr:colOff>54429</xdr:colOff>
      <xdr:row>286</xdr:row>
      <xdr:rowOff>1197428</xdr:rowOff>
    </xdr:from>
    <xdr:to>
      <xdr:col>9</xdr:col>
      <xdr:colOff>1592036</xdr:colOff>
      <xdr:row>288</xdr:row>
      <xdr:rowOff>231321</xdr:rowOff>
    </xdr:to>
    <xdr:pic>
      <xdr:nvPicPr>
        <xdr:cNvPr id="544046" name="Obrázek 544045">
          <a:extLst>
            <a:ext uri="{FF2B5EF4-FFF2-40B4-BE49-F238E27FC236}">
              <a16:creationId xmlns="" xmlns:a16="http://schemas.microsoft.com/office/drawing/2014/main" id="{00000000-0008-0000-0000-00002E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786" y="349036821"/>
          <a:ext cx="1537607" cy="1537607"/>
        </a:xfrm>
        <a:prstGeom prst="rect">
          <a:avLst/>
        </a:prstGeom>
      </xdr:spPr>
    </xdr:pic>
    <xdr:clientData/>
  </xdr:twoCellAnchor>
  <xdr:twoCellAnchor>
    <xdr:from>
      <xdr:col>9</xdr:col>
      <xdr:colOff>0</xdr:colOff>
      <xdr:row>287</xdr:row>
      <xdr:rowOff>1129393</xdr:rowOff>
    </xdr:from>
    <xdr:to>
      <xdr:col>10</xdr:col>
      <xdr:colOff>27215</xdr:colOff>
      <xdr:row>289</xdr:row>
      <xdr:rowOff>285751</xdr:rowOff>
    </xdr:to>
    <xdr:pic>
      <xdr:nvPicPr>
        <xdr:cNvPr id="544055" name="Obrázek 544054">
          <a:extLst>
            <a:ext uri="{FF2B5EF4-FFF2-40B4-BE49-F238E27FC236}">
              <a16:creationId xmlns="" xmlns:a16="http://schemas.microsoft.com/office/drawing/2014/main" id="{00000000-0008-0000-0000-000037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10357" y="350220643"/>
          <a:ext cx="1660072" cy="1660072"/>
        </a:xfrm>
        <a:prstGeom prst="rect">
          <a:avLst/>
        </a:prstGeom>
      </xdr:spPr>
    </xdr:pic>
    <xdr:clientData/>
  </xdr:twoCellAnchor>
  <xdr:twoCellAnchor>
    <xdr:from>
      <xdr:col>9</xdr:col>
      <xdr:colOff>13607</xdr:colOff>
      <xdr:row>288</xdr:row>
      <xdr:rowOff>1129393</xdr:rowOff>
    </xdr:from>
    <xdr:to>
      <xdr:col>9</xdr:col>
      <xdr:colOff>1619250</xdr:colOff>
      <xdr:row>290</xdr:row>
      <xdr:rowOff>231322</xdr:rowOff>
    </xdr:to>
    <xdr:pic>
      <xdr:nvPicPr>
        <xdr:cNvPr id="544058" name="Obrázek 544057">
          <a:extLst>
            <a:ext uri="{FF2B5EF4-FFF2-40B4-BE49-F238E27FC236}">
              <a16:creationId xmlns="" xmlns:a16="http://schemas.microsoft.com/office/drawing/2014/main" id="{00000000-0008-0000-0000-00003A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3964" y="351472500"/>
          <a:ext cx="1605643" cy="1605643"/>
        </a:xfrm>
        <a:prstGeom prst="rect">
          <a:avLst/>
        </a:prstGeom>
      </xdr:spPr>
    </xdr:pic>
    <xdr:clientData/>
  </xdr:twoCellAnchor>
  <xdr:twoCellAnchor>
    <xdr:from>
      <xdr:col>9</xdr:col>
      <xdr:colOff>27214</xdr:colOff>
      <xdr:row>289</xdr:row>
      <xdr:rowOff>1102179</xdr:rowOff>
    </xdr:from>
    <xdr:to>
      <xdr:col>10</xdr:col>
      <xdr:colOff>40821</xdr:colOff>
      <xdr:row>291</xdr:row>
      <xdr:rowOff>244928</xdr:rowOff>
    </xdr:to>
    <xdr:pic>
      <xdr:nvPicPr>
        <xdr:cNvPr id="544060" name="Obrázek 544059">
          <a:extLst>
            <a:ext uri="{FF2B5EF4-FFF2-40B4-BE49-F238E27FC236}">
              <a16:creationId xmlns="" xmlns:a16="http://schemas.microsoft.com/office/drawing/2014/main" id="{00000000-0008-0000-0000-00003C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7571" y="352697143"/>
          <a:ext cx="1646464" cy="1646464"/>
        </a:xfrm>
        <a:prstGeom prst="rect">
          <a:avLst/>
        </a:prstGeom>
      </xdr:spPr>
    </xdr:pic>
    <xdr:clientData/>
  </xdr:twoCellAnchor>
  <xdr:twoCellAnchor>
    <xdr:from>
      <xdr:col>9</xdr:col>
      <xdr:colOff>27214</xdr:colOff>
      <xdr:row>291</xdr:row>
      <xdr:rowOff>1156607</xdr:rowOff>
    </xdr:from>
    <xdr:to>
      <xdr:col>9</xdr:col>
      <xdr:colOff>1592036</xdr:colOff>
      <xdr:row>293</xdr:row>
      <xdr:rowOff>217715</xdr:rowOff>
    </xdr:to>
    <xdr:pic>
      <xdr:nvPicPr>
        <xdr:cNvPr id="544067" name="Obrázek 544066">
          <a:extLst>
            <a:ext uri="{FF2B5EF4-FFF2-40B4-BE49-F238E27FC236}">
              <a16:creationId xmlns="" xmlns:a16="http://schemas.microsoft.com/office/drawing/2014/main" id="{00000000-0008-0000-0000-000043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7571" y="355255286"/>
          <a:ext cx="1564822" cy="1564822"/>
        </a:xfrm>
        <a:prstGeom prst="rect">
          <a:avLst/>
        </a:prstGeom>
      </xdr:spPr>
    </xdr:pic>
    <xdr:clientData/>
  </xdr:twoCellAnchor>
  <xdr:twoCellAnchor>
    <xdr:from>
      <xdr:col>9</xdr:col>
      <xdr:colOff>54429</xdr:colOff>
      <xdr:row>292</xdr:row>
      <xdr:rowOff>1197428</xdr:rowOff>
    </xdr:from>
    <xdr:to>
      <xdr:col>9</xdr:col>
      <xdr:colOff>1619251</xdr:colOff>
      <xdr:row>294</xdr:row>
      <xdr:rowOff>258536</xdr:rowOff>
    </xdr:to>
    <xdr:pic>
      <xdr:nvPicPr>
        <xdr:cNvPr id="544074" name="Obrázek 544073">
          <a:extLst>
            <a:ext uri="{FF2B5EF4-FFF2-40B4-BE49-F238E27FC236}">
              <a16:creationId xmlns="" xmlns:a16="http://schemas.microsoft.com/office/drawing/2014/main" id="{00000000-0008-0000-0000-00004A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786" y="356547964"/>
          <a:ext cx="1564822" cy="1564822"/>
        </a:xfrm>
        <a:prstGeom prst="rect">
          <a:avLst/>
        </a:prstGeom>
      </xdr:spPr>
    </xdr:pic>
    <xdr:clientData/>
  </xdr:twoCellAnchor>
  <xdr:twoCellAnchor>
    <xdr:from>
      <xdr:col>9</xdr:col>
      <xdr:colOff>54429</xdr:colOff>
      <xdr:row>290</xdr:row>
      <xdr:rowOff>1170216</xdr:rowOff>
    </xdr:from>
    <xdr:to>
      <xdr:col>10</xdr:col>
      <xdr:colOff>13608</xdr:colOff>
      <xdr:row>292</xdr:row>
      <xdr:rowOff>258537</xdr:rowOff>
    </xdr:to>
    <xdr:pic>
      <xdr:nvPicPr>
        <xdr:cNvPr id="544082" name="Obrázek 544081">
          <a:extLst>
            <a:ext uri="{FF2B5EF4-FFF2-40B4-BE49-F238E27FC236}">
              <a16:creationId xmlns="" xmlns:a16="http://schemas.microsoft.com/office/drawing/2014/main" id="{00000000-0008-0000-0000-000052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64786" y="354017037"/>
          <a:ext cx="1592036" cy="1592036"/>
        </a:xfrm>
        <a:prstGeom prst="rect">
          <a:avLst/>
        </a:prstGeom>
      </xdr:spPr>
    </xdr:pic>
    <xdr:clientData/>
  </xdr:twoCellAnchor>
  <xdr:twoCellAnchor>
    <xdr:from>
      <xdr:col>9</xdr:col>
      <xdr:colOff>176893</xdr:colOff>
      <xdr:row>345</xdr:row>
      <xdr:rowOff>1238250</xdr:rowOff>
    </xdr:from>
    <xdr:to>
      <xdr:col>9</xdr:col>
      <xdr:colOff>1455965</xdr:colOff>
      <xdr:row>347</xdr:row>
      <xdr:rowOff>13608</xdr:rowOff>
    </xdr:to>
    <xdr:pic>
      <xdr:nvPicPr>
        <xdr:cNvPr id="544090" name="Obrázek 544089">
          <a:extLst>
            <a:ext uri="{FF2B5EF4-FFF2-40B4-BE49-F238E27FC236}">
              <a16:creationId xmlns="" xmlns:a16="http://schemas.microsoft.com/office/drawing/2014/main" id="{00000000-0008-0000-0000-00005A4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87250" y="427577250"/>
          <a:ext cx="1279072" cy="1279072"/>
        </a:xfrm>
        <a:prstGeom prst="rect">
          <a:avLst/>
        </a:prstGeom>
      </xdr:spPr>
    </xdr:pic>
    <xdr:clientData/>
  </xdr:twoCellAnchor>
  <xdr:twoCellAnchor editAs="oneCell">
    <xdr:from>
      <xdr:col>9</xdr:col>
      <xdr:colOff>337458</xdr:colOff>
      <xdr:row>26</xdr:row>
      <xdr:rowOff>178125</xdr:rowOff>
    </xdr:from>
    <xdr:to>
      <xdr:col>9</xdr:col>
      <xdr:colOff>1415143</xdr:colOff>
      <xdr:row>26</xdr:row>
      <xdr:rowOff>1245923</xdr:rowOff>
    </xdr:to>
    <xdr:pic>
      <xdr:nvPicPr>
        <xdr:cNvPr id="3" name="Obrázek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90715" y="4728354"/>
          <a:ext cx="1077685" cy="1067798"/>
        </a:xfrm>
        <a:prstGeom prst="rect">
          <a:avLst/>
        </a:prstGeom>
      </xdr:spPr>
    </xdr:pic>
    <xdr:clientData/>
  </xdr:twoCellAnchor>
  <xdr:twoCellAnchor>
    <xdr:from>
      <xdr:col>9</xdr:col>
      <xdr:colOff>223798</xdr:colOff>
      <xdr:row>25</xdr:row>
      <xdr:rowOff>109497</xdr:rowOff>
    </xdr:from>
    <xdr:to>
      <xdr:col>9</xdr:col>
      <xdr:colOff>1411621</xdr:colOff>
      <xdr:row>26</xdr:row>
      <xdr:rowOff>56348</xdr:rowOff>
    </xdr:to>
    <xdr:pic>
      <xdr:nvPicPr>
        <xdr:cNvPr id="415" name="Obrázek 414">
          <a:extLst>
            <a:ext uri="{FF2B5EF4-FFF2-40B4-BE49-F238E27FC236}">
              <a16:creationId xmlns=""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77055" y="3418754"/>
          <a:ext cx="1187823" cy="1187823"/>
        </a:xfrm>
        <a:prstGeom prst="rect">
          <a:avLst/>
        </a:prstGeom>
      </xdr:spPr>
    </xdr:pic>
    <xdr:clientData/>
  </xdr:twoCellAnchor>
  <xdr:twoCellAnchor editAs="oneCell">
    <xdr:from>
      <xdr:col>9</xdr:col>
      <xdr:colOff>239485</xdr:colOff>
      <xdr:row>24</xdr:row>
      <xdr:rowOff>108855</xdr:rowOff>
    </xdr:from>
    <xdr:to>
      <xdr:col>9</xdr:col>
      <xdr:colOff>1426028</xdr:colOff>
      <xdr:row>25</xdr:row>
      <xdr:rowOff>10883</xdr:rowOff>
    </xdr:to>
    <xdr:pic>
      <xdr:nvPicPr>
        <xdr:cNvPr id="22" name="Obrázek 21">
          <a:extLst>
            <a:ext uri="{FF2B5EF4-FFF2-40B4-BE49-F238E27FC236}">
              <a16:creationId xmlns=""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92742" y="3418112"/>
          <a:ext cx="1186543" cy="1186543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16</xdr:row>
      <xdr:rowOff>130629</xdr:rowOff>
    </xdr:from>
    <xdr:to>
      <xdr:col>9</xdr:col>
      <xdr:colOff>1447800</xdr:colOff>
      <xdr:row>17</xdr:row>
      <xdr:rowOff>101649</xdr:rowOff>
    </xdr:to>
    <xdr:pic>
      <xdr:nvPicPr>
        <xdr:cNvPr id="404" name="Obrázek 403">
          <a:extLst>
            <a:ext uri="{FF2B5EF4-FFF2-40B4-BE49-F238E27FC236}">
              <a16:creationId xmlns=""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72332" y="3439886"/>
          <a:ext cx="1228725" cy="1364392"/>
        </a:xfrm>
        <a:prstGeom prst="rect">
          <a:avLst/>
        </a:prstGeom>
      </xdr:spPr>
    </xdr:pic>
    <xdr:clientData/>
  </xdr:twoCellAnchor>
  <xdr:twoCellAnchor>
    <xdr:from>
      <xdr:col>9</xdr:col>
      <xdr:colOff>95250</xdr:colOff>
      <xdr:row>17</xdr:row>
      <xdr:rowOff>76199</xdr:rowOff>
    </xdr:from>
    <xdr:to>
      <xdr:col>9</xdr:col>
      <xdr:colOff>1438275</xdr:colOff>
      <xdr:row>18</xdr:row>
      <xdr:rowOff>114299</xdr:rowOff>
    </xdr:to>
    <xdr:pic>
      <xdr:nvPicPr>
        <xdr:cNvPr id="407" name="Obrázek 406">
          <a:extLst>
            <a:ext uri="{FF2B5EF4-FFF2-40B4-BE49-F238E27FC236}">
              <a16:creationId xmlns=""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8507" y="4778828"/>
          <a:ext cx="1343025" cy="1431471"/>
        </a:xfrm>
        <a:prstGeom prst="rect">
          <a:avLst/>
        </a:prstGeom>
      </xdr:spPr>
    </xdr:pic>
    <xdr:clientData/>
  </xdr:twoCellAnchor>
  <xdr:twoCellAnchor>
    <xdr:from>
      <xdr:col>9</xdr:col>
      <xdr:colOff>129268</xdr:colOff>
      <xdr:row>18</xdr:row>
      <xdr:rowOff>43543</xdr:rowOff>
    </xdr:from>
    <xdr:to>
      <xdr:col>9</xdr:col>
      <xdr:colOff>1447800</xdr:colOff>
      <xdr:row>18</xdr:row>
      <xdr:rowOff>1360679</xdr:rowOff>
    </xdr:to>
    <xdr:pic>
      <xdr:nvPicPr>
        <xdr:cNvPr id="412" name="Obrázek 411">
          <a:extLst>
            <a:ext uri="{FF2B5EF4-FFF2-40B4-BE49-F238E27FC236}">
              <a16:creationId xmlns=""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2525" y="6139543"/>
          <a:ext cx="1318532" cy="1317136"/>
        </a:xfrm>
        <a:prstGeom prst="rect">
          <a:avLst/>
        </a:prstGeom>
      </xdr:spPr>
    </xdr:pic>
    <xdr:clientData/>
  </xdr:twoCellAnchor>
  <xdr:twoCellAnchor>
    <xdr:from>
      <xdr:col>9</xdr:col>
      <xdr:colOff>111578</xdr:colOff>
      <xdr:row>18</xdr:row>
      <xdr:rowOff>1347106</xdr:rowOff>
    </xdr:from>
    <xdr:to>
      <xdr:col>9</xdr:col>
      <xdr:colOff>1568903</xdr:colOff>
      <xdr:row>20</xdr:row>
      <xdr:rowOff>126545</xdr:rowOff>
    </xdr:to>
    <xdr:pic>
      <xdr:nvPicPr>
        <xdr:cNvPr id="417" name="Obrázek 416">
          <a:extLst>
            <a:ext uri="{FF2B5EF4-FFF2-40B4-BE49-F238E27FC236}">
              <a16:creationId xmlns=""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19364" y="18111106"/>
          <a:ext cx="1457325" cy="1555296"/>
        </a:xfrm>
        <a:prstGeom prst="rect">
          <a:avLst/>
        </a:prstGeom>
      </xdr:spPr>
    </xdr:pic>
    <xdr:clientData/>
  </xdr:twoCellAnchor>
  <xdr:twoCellAnchor>
    <xdr:from>
      <xdr:col>9</xdr:col>
      <xdr:colOff>152400</xdr:colOff>
      <xdr:row>22</xdr:row>
      <xdr:rowOff>0</xdr:rowOff>
    </xdr:from>
    <xdr:to>
      <xdr:col>9</xdr:col>
      <xdr:colOff>1590675</xdr:colOff>
      <xdr:row>23</xdr:row>
      <xdr:rowOff>91168</xdr:rowOff>
    </xdr:to>
    <xdr:pic>
      <xdr:nvPicPr>
        <xdr:cNvPr id="418" name="Obrázek 417">
          <a:extLst>
            <a:ext uri="{FF2B5EF4-FFF2-40B4-BE49-F238E27FC236}">
              <a16:creationId xmlns=""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60186" y="22315714"/>
          <a:ext cx="1438275" cy="1479097"/>
        </a:xfrm>
        <a:prstGeom prst="rect">
          <a:avLst/>
        </a:prstGeom>
      </xdr:spPr>
    </xdr:pic>
    <xdr:clientData/>
  </xdr:twoCellAnchor>
  <xdr:twoCellAnchor>
    <xdr:from>
      <xdr:col>8</xdr:col>
      <xdr:colOff>435427</xdr:colOff>
      <xdr:row>22</xdr:row>
      <xdr:rowOff>1164483</xdr:rowOff>
    </xdr:from>
    <xdr:to>
      <xdr:col>10</xdr:col>
      <xdr:colOff>10885</xdr:colOff>
      <xdr:row>24</xdr:row>
      <xdr:rowOff>163286</xdr:rowOff>
    </xdr:to>
    <xdr:pic>
      <xdr:nvPicPr>
        <xdr:cNvPr id="419" name="Obrázek 418">
          <a:extLst>
            <a:ext uri="{FF2B5EF4-FFF2-40B4-BE49-F238E27FC236}">
              <a16:creationId xmlns=""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33513" y="10047226"/>
          <a:ext cx="1807029" cy="1785546"/>
        </a:xfrm>
        <a:prstGeom prst="rect">
          <a:avLst/>
        </a:prstGeom>
      </xdr:spPr>
    </xdr:pic>
    <xdr:clientData/>
  </xdr:twoCellAnchor>
  <xdr:twoCellAnchor editAs="oneCell">
    <xdr:from>
      <xdr:col>9</xdr:col>
      <xdr:colOff>87085</xdr:colOff>
      <xdr:row>15</xdr:row>
      <xdr:rowOff>283030</xdr:rowOff>
    </xdr:from>
    <xdr:to>
      <xdr:col>9</xdr:col>
      <xdr:colOff>1515906</xdr:colOff>
      <xdr:row>15</xdr:row>
      <xdr:rowOff>1469573</xdr:rowOff>
    </xdr:to>
    <xdr:pic>
      <xdr:nvPicPr>
        <xdr:cNvPr id="28" name="Obrázek 27">
          <a:extLst>
            <a:ext uri="{FF2B5EF4-FFF2-40B4-BE49-F238E27FC236}">
              <a16:creationId xmlns=""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0342" y="3592287"/>
          <a:ext cx="1428821" cy="1186543"/>
        </a:xfrm>
        <a:prstGeom prst="rect">
          <a:avLst/>
        </a:prstGeom>
      </xdr:spPr>
    </xdr:pic>
    <xdr:clientData/>
  </xdr:twoCellAnchor>
  <xdr:twoCellAnchor editAs="oneCell">
    <xdr:from>
      <xdr:col>9</xdr:col>
      <xdr:colOff>141514</xdr:colOff>
      <xdr:row>13</xdr:row>
      <xdr:rowOff>228600</xdr:rowOff>
    </xdr:from>
    <xdr:to>
      <xdr:col>9</xdr:col>
      <xdr:colOff>1581694</xdr:colOff>
      <xdr:row>13</xdr:row>
      <xdr:rowOff>1257300</xdr:rowOff>
    </xdr:to>
    <xdr:pic>
      <xdr:nvPicPr>
        <xdr:cNvPr id="421" name="Obrázek 2">
          <a:extLst>
            <a:ext uri="{FF2B5EF4-FFF2-40B4-BE49-F238E27FC236}">
              <a16:creationId xmlns=""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4771" y="3537857"/>
          <a:ext cx="144018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132303</xdr:colOff>
      <xdr:row>14</xdr:row>
      <xdr:rowOff>333341</xdr:rowOff>
    </xdr:from>
    <xdr:to>
      <xdr:col>9</xdr:col>
      <xdr:colOff>1281164</xdr:colOff>
      <xdr:row>14</xdr:row>
      <xdr:rowOff>1223471</xdr:rowOff>
    </xdr:to>
    <xdr:pic>
      <xdr:nvPicPr>
        <xdr:cNvPr id="423" name="Obrázek 8">
          <a:extLst>
            <a:ext uri="{FF2B5EF4-FFF2-40B4-BE49-F238E27FC236}">
              <a16:creationId xmlns=""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5560" y="4981541"/>
          <a:ext cx="1148861" cy="890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359228</xdr:colOff>
      <xdr:row>12</xdr:row>
      <xdr:rowOff>304800</xdr:rowOff>
    </xdr:from>
    <xdr:to>
      <xdr:col>9</xdr:col>
      <xdr:colOff>1306286</xdr:colOff>
      <xdr:row>12</xdr:row>
      <xdr:rowOff>1321309</xdr:rowOff>
    </xdr:to>
    <xdr:pic>
      <xdr:nvPicPr>
        <xdr:cNvPr id="543809" name="Obrázek 543808">
          <a:extLst>
            <a:ext uri="{FF2B5EF4-FFF2-40B4-BE49-F238E27FC236}">
              <a16:creationId xmlns="" xmlns:a16="http://schemas.microsoft.com/office/drawing/2014/main" id="{00000000-0008-0000-0000-0000414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12485" y="3614057"/>
          <a:ext cx="947058" cy="1016509"/>
        </a:xfrm>
        <a:prstGeom prst="rect">
          <a:avLst/>
        </a:prstGeom>
      </xdr:spPr>
    </xdr:pic>
    <xdr:clientData/>
  </xdr:twoCellAnchor>
  <xdr:oneCellAnchor>
    <xdr:from>
      <xdr:col>16</xdr:col>
      <xdr:colOff>0</xdr:colOff>
      <xdr:row>334</xdr:row>
      <xdr:rowOff>0</xdr:rowOff>
    </xdr:from>
    <xdr:ext cx="304800" cy="304800"/>
    <xdr:sp macro="" textlink="">
      <xdr:nvSpPr>
        <xdr:cNvPr id="430" name="AutoShape 9234" descr="PT44-8_profil.png">
          <a:extLst>
            <a:ext uri="{FF2B5EF4-FFF2-40B4-BE49-F238E27FC236}">
              <a16:creationId xmlns="" xmlns:a16="http://schemas.microsoft.com/office/drawing/2014/main" id="{00000000-0008-0000-0000-0000AE010000}"/>
            </a:ext>
          </a:extLst>
        </xdr:cNvPr>
        <xdr:cNvSpPr>
          <a:spLocks noChangeAspect="1" noChangeArrowheads="1"/>
        </xdr:cNvSpPr>
      </xdr:nvSpPr>
      <xdr:spPr bwMode="auto">
        <a:xfrm>
          <a:off x="23088600" y="4663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>
    <xdr:from>
      <xdr:col>9</xdr:col>
      <xdr:colOff>253303</xdr:colOff>
      <xdr:row>334</xdr:row>
      <xdr:rowOff>201822</xdr:rowOff>
    </xdr:from>
    <xdr:to>
      <xdr:col>9</xdr:col>
      <xdr:colOff>1295400</xdr:colOff>
      <xdr:row>334</xdr:row>
      <xdr:rowOff>1315915</xdr:rowOff>
    </xdr:to>
    <xdr:pic>
      <xdr:nvPicPr>
        <xdr:cNvPr id="440" name="Obrázek 439">
          <a:extLst>
            <a:ext uri="{FF2B5EF4-FFF2-40B4-BE49-F238E27FC236}">
              <a16:creationId xmlns=""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6646" y="408437879"/>
          <a:ext cx="1042097" cy="1114093"/>
        </a:xfrm>
        <a:prstGeom prst="rect">
          <a:avLst/>
        </a:prstGeom>
      </xdr:spPr>
    </xdr:pic>
    <xdr:clientData/>
  </xdr:twoCellAnchor>
  <xdr:twoCellAnchor>
    <xdr:from>
      <xdr:col>9</xdr:col>
      <xdr:colOff>205154</xdr:colOff>
      <xdr:row>201</xdr:row>
      <xdr:rowOff>0</xdr:rowOff>
    </xdr:from>
    <xdr:to>
      <xdr:col>9</xdr:col>
      <xdr:colOff>1494692</xdr:colOff>
      <xdr:row>202</xdr:row>
      <xdr:rowOff>43961</xdr:rowOff>
    </xdr:to>
    <xdr:pic>
      <xdr:nvPicPr>
        <xdr:cNvPr id="399" name="Obrázek 398">
          <a:extLst>
            <a:ext uri="{FF2B5EF4-FFF2-40B4-BE49-F238E27FC236}">
              <a16:creationId xmlns=""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88497" y="244460486"/>
          <a:ext cx="1289538" cy="1284932"/>
        </a:xfrm>
        <a:prstGeom prst="rect">
          <a:avLst/>
        </a:prstGeom>
      </xdr:spPr>
    </xdr:pic>
    <xdr:clientData/>
  </xdr:twoCellAnchor>
  <xdr:oneCellAnchor>
    <xdr:from>
      <xdr:col>5</xdr:col>
      <xdr:colOff>1415143</xdr:colOff>
      <xdr:row>256</xdr:row>
      <xdr:rowOff>13607</xdr:rowOff>
    </xdr:from>
    <xdr:ext cx="2435678" cy="1219436"/>
    <xdr:sp macro="" textlink="">
      <xdr:nvSpPr>
        <xdr:cNvPr id="397" name="Obdélník 396">
          <a:extLst>
            <a:ext uri="{FF2B5EF4-FFF2-40B4-BE49-F238E27FC236}">
              <a16:creationId xmlns="" xmlns:a16="http://schemas.microsoft.com/office/drawing/2014/main" id="{27EE2233-C881-40F3-AC38-BCC25253CDFC}"/>
            </a:ext>
          </a:extLst>
        </xdr:cNvPr>
        <xdr:cNvSpPr/>
      </xdr:nvSpPr>
      <xdr:spPr>
        <a:xfrm>
          <a:off x="7946572" y="312596893"/>
          <a:ext cx="2435678" cy="121943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soft" dir="tl">
              <a:rot lat="0" lon="0" rev="0"/>
            </a:lightRig>
          </a:scene3d>
          <a:sp3d contourW="25400" prstMaterial="matte">
            <a:bevelT w="25400" h="55880" prst="artDeco"/>
            <a:contourClr>
              <a:schemeClr val="accent2">
                <a:tint val="20000"/>
              </a:schemeClr>
            </a:contourClr>
          </a:sp3d>
        </a:bodyPr>
        <a:lstStyle/>
        <a:p>
          <a:pPr algn="ctr"/>
          <a:r>
            <a:rPr lang="cs-CZ" sz="3600" b="1" cap="none" spc="50">
              <a:ln w="11430"/>
              <a:solidFill>
                <a:srgbClr val="FF0000"/>
              </a:solidFill>
              <a:effectLst>
                <a:outerShdw blurRad="76200" dist="50800" dir="5400000" algn="tl" rotWithShape="0">
                  <a:srgbClr val="000000">
                    <a:alpha val="65000"/>
                  </a:srgbClr>
                </a:outerShdw>
              </a:effectLst>
            </a:rPr>
            <a:t>Prodej do vyprodání</a:t>
          </a:r>
        </a:p>
      </xdr:txBody>
    </xdr:sp>
    <xdr:clientData/>
  </xdr:oneCellAnchor>
  <xdr:oneCellAnchor>
    <xdr:from>
      <xdr:col>9</xdr:col>
      <xdr:colOff>228600</xdr:colOff>
      <xdr:row>131</xdr:row>
      <xdr:rowOff>217713</xdr:rowOff>
    </xdr:from>
    <xdr:ext cx="1208258" cy="1153886"/>
    <xdr:pic>
      <xdr:nvPicPr>
        <xdr:cNvPr id="400" name="Obrázek 399">
          <a:extLst>
            <a:ext uri="{FF2B5EF4-FFF2-40B4-BE49-F238E27FC236}">
              <a16:creationId xmlns="" xmlns:a16="http://schemas.microsoft.com/office/drawing/2014/main" id="{57018BB4-E7D7-4E85-9844-582EFFB59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386" y="8354784"/>
          <a:ext cx="1208258" cy="1153886"/>
        </a:xfrm>
        <a:prstGeom prst="rect">
          <a:avLst/>
        </a:prstGeom>
      </xdr:spPr>
    </xdr:pic>
    <xdr:clientData/>
  </xdr:oneCellAnchor>
  <xdr:twoCellAnchor>
    <xdr:from>
      <xdr:col>9</xdr:col>
      <xdr:colOff>228600</xdr:colOff>
      <xdr:row>20</xdr:row>
      <xdr:rowOff>65314</xdr:rowOff>
    </xdr:from>
    <xdr:to>
      <xdr:col>9</xdr:col>
      <xdr:colOff>1457325</xdr:colOff>
      <xdr:row>20</xdr:row>
      <xdr:rowOff>1429705</xdr:rowOff>
    </xdr:to>
    <xdr:pic>
      <xdr:nvPicPr>
        <xdr:cNvPr id="441" name="Obrázek 440">
          <a:extLst>
            <a:ext uri="{FF2B5EF4-FFF2-40B4-BE49-F238E27FC236}">
              <a16:creationId xmlns="" xmlns:a16="http://schemas.microsoft.com/office/drawing/2014/main" id="{2A36EC3C-85DA-4FF2-A77C-DB01999C9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6386" y="5344885"/>
          <a:ext cx="1228725" cy="1364391"/>
        </a:xfrm>
        <a:prstGeom prst="rect">
          <a:avLst/>
        </a:prstGeom>
      </xdr:spPr>
    </xdr:pic>
    <xdr:clientData/>
  </xdr:twoCellAnchor>
  <xdr:twoCellAnchor>
    <xdr:from>
      <xdr:col>9</xdr:col>
      <xdr:colOff>130629</xdr:colOff>
      <xdr:row>21</xdr:row>
      <xdr:rowOff>32658</xdr:rowOff>
    </xdr:from>
    <xdr:to>
      <xdr:col>9</xdr:col>
      <xdr:colOff>1473654</xdr:colOff>
      <xdr:row>21</xdr:row>
      <xdr:rowOff>1387930</xdr:rowOff>
    </xdr:to>
    <xdr:pic>
      <xdr:nvPicPr>
        <xdr:cNvPr id="445" name="Obrázek 444">
          <a:extLst>
            <a:ext uri="{FF2B5EF4-FFF2-40B4-BE49-F238E27FC236}">
              <a16:creationId xmlns="" xmlns:a16="http://schemas.microsoft.com/office/drawing/2014/main" id="{20D90F63-5BFC-40C1-A95B-358891497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38415" y="21001265"/>
          <a:ext cx="1343025" cy="1355272"/>
        </a:xfrm>
        <a:prstGeom prst="rect">
          <a:avLst/>
        </a:prstGeom>
        <a:solidFill>
          <a:schemeClr val="bg1">
            <a:lumMod val="75000"/>
          </a:schemeClr>
        </a:solidFill>
      </xdr:spPr>
    </xdr:pic>
    <xdr:clientData/>
  </xdr:twoCellAnchor>
  <xdr:oneCellAnchor>
    <xdr:from>
      <xdr:col>5</xdr:col>
      <xdr:colOff>1774371</xdr:colOff>
      <xdr:row>251</xdr:row>
      <xdr:rowOff>32657</xdr:rowOff>
    </xdr:from>
    <xdr:ext cx="2435678" cy="1219436"/>
    <xdr:sp macro="" textlink="">
      <xdr:nvSpPr>
        <xdr:cNvPr id="436" name="Obdélník 435">
          <a:extLst>
            <a:ext uri="{FF2B5EF4-FFF2-40B4-BE49-F238E27FC236}">
              <a16:creationId xmlns="" xmlns:a16="http://schemas.microsoft.com/office/drawing/2014/main" id="{27EE2233-C881-40F3-AC38-BCC25253CDFC}"/>
            </a:ext>
          </a:extLst>
        </xdr:cNvPr>
        <xdr:cNvSpPr/>
      </xdr:nvSpPr>
      <xdr:spPr>
        <a:xfrm>
          <a:off x="8479971" y="300804943"/>
          <a:ext cx="2435678" cy="121943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soft" dir="tl">
              <a:rot lat="0" lon="0" rev="0"/>
            </a:lightRig>
          </a:scene3d>
          <a:sp3d contourW="25400" prstMaterial="matte">
            <a:bevelT w="25400" h="55880" prst="artDeco"/>
            <a:contourClr>
              <a:schemeClr val="accent2">
                <a:tint val="20000"/>
              </a:schemeClr>
            </a:contourClr>
          </a:sp3d>
        </a:bodyPr>
        <a:lstStyle/>
        <a:p>
          <a:pPr algn="ctr"/>
          <a:r>
            <a:rPr lang="cs-CZ" sz="3600" b="1" cap="none" spc="50">
              <a:ln w="11430"/>
              <a:solidFill>
                <a:srgbClr val="FF0000"/>
              </a:solidFill>
              <a:effectLst>
                <a:outerShdw blurRad="76200" dist="50800" dir="5400000" algn="tl" rotWithShape="0">
                  <a:srgbClr val="000000">
                    <a:alpha val="65000"/>
                  </a:srgbClr>
                </a:outerShdw>
              </a:effectLst>
            </a:rPr>
            <a:t>Prodej do vyprodání</a:t>
          </a:r>
        </a:p>
      </xdr:txBody>
    </xdr:sp>
    <xdr:clientData/>
  </xdr:oneCellAnchor>
  <xdr:oneCellAnchor>
    <xdr:from>
      <xdr:col>5</xdr:col>
      <xdr:colOff>1894114</xdr:colOff>
      <xdr:row>252</xdr:row>
      <xdr:rowOff>21771</xdr:rowOff>
    </xdr:from>
    <xdr:ext cx="2435678" cy="1219436"/>
    <xdr:sp macro="" textlink="">
      <xdr:nvSpPr>
        <xdr:cNvPr id="448" name="Obdélník 447">
          <a:extLst>
            <a:ext uri="{FF2B5EF4-FFF2-40B4-BE49-F238E27FC236}">
              <a16:creationId xmlns="" xmlns:a16="http://schemas.microsoft.com/office/drawing/2014/main" id="{27EE2233-C881-40F3-AC38-BCC25253CDFC}"/>
            </a:ext>
          </a:extLst>
        </xdr:cNvPr>
        <xdr:cNvSpPr/>
      </xdr:nvSpPr>
      <xdr:spPr>
        <a:xfrm>
          <a:off x="8599714" y="302035028"/>
          <a:ext cx="2435678" cy="121943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soft" dir="tl">
              <a:rot lat="0" lon="0" rev="0"/>
            </a:lightRig>
          </a:scene3d>
          <a:sp3d contourW="25400" prstMaterial="matte">
            <a:bevelT w="25400" h="55880" prst="artDeco"/>
            <a:contourClr>
              <a:schemeClr val="accent2">
                <a:tint val="20000"/>
              </a:schemeClr>
            </a:contourClr>
          </a:sp3d>
        </a:bodyPr>
        <a:lstStyle/>
        <a:p>
          <a:pPr algn="ctr"/>
          <a:r>
            <a:rPr lang="cs-CZ" sz="3600" b="1" cap="none" spc="50">
              <a:ln w="11430"/>
              <a:solidFill>
                <a:srgbClr val="FF0000"/>
              </a:solidFill>
              <a:effectLst>
                <a:outerShdw blurRad="76200" dist="50800" dir="5400000" algn="tl" rotWithShape="0">
                  <a:srgbClr val="000000">
                    <a:alpha val="65000"/>
                  </a:srgbClr>
                </a:outerShdw>
              </a:effectLst>
            </a:rPr>
            <a:t>Prodej do vyprodání</a:t>
          </a:r>
        </a:p>
      </xdr:txBody>
    </xdr:sp>
    <xdr:clientData/>
  </xdr:oneCellAnchor>
  <xdr:oneCellAnchor>
    <xdr:from>
      <xdr:col>5</xdr:col>
      <xdr:colOff>1915886</xdr:colOff>
      <xdr:row>254</xdr:row>
      <xdr:rowOff>21771</xdr:rowOff>
    </xdr:from>
    <xdr:ext cx="2435678" cy="1219436"/>
    <xdr:sp macro="" textlink="">
      <xdr:nvSpPr>
        <xdr:cNvPr id="450" name="Obdélník 449">
          <a:extLst>
            <a:ext uri="{FF2B5EF4-FFF2-40B4-BE49-F238E27FC236}">
              <a16:creationId xmlns="" xmlns:a16="http://schemas.microsoft.com/office/drawing/2014/main" id="{27EE2233-C881-40F3-AC38-BCC25253CDFC}"/>
            </a:ext>
          </a:extLst>
        </xdr:cNvPr>
        <xdr:cNvSpPr/>
      </xdr:nvSpPr>
      <xdr:spPr>
        <a:xfrm>
          <a:off x="8621486" y="304516971"/>
          <a:ext cx="2435678" cy="1219436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soft" dir="tl">
              <a:rot lat="0" lon="0" rev="0"/>
            </a:lightRig>
          </a:scene3d>
          <a:sp3d contourW="25400" prstMaterial="matte">
            <a:bevelT w="25400" h="55880" prst="artDeco"/>
            <a:contourClr>
              <a:schemeClr val="accent2">
                <a:tint val="20000"/>
              </a:schemeClr>
            </a:contourClr>
          </a:sp3d>
        </a:bodyPr>
        <a:lstStyle/>
        <a:p>
          <a:pPr algn="ctr"/>
          <a:r>
            <a:rPr lang="cs-CZ" sz="3600" b="1" cap="none" spc="50">
              <a:ln w="11430"/>
              <a:solidFill>
                <a:srgbClr val="FF0000"/>
              </a:solidFill>
              <a:effectLst>
                <a:outerShdw blurRad="76200" dist="50800" dir="5400000" algn="tl" rotWithShape="0">
                  <a:srgbClr val="000000">
                    <a:alpha val="65000"/>
                  </a:srgbClr>
                </a:outerShdw>
              </a:effectLst>
            </a:rPr>
            <a:t>Prodej do vyprodání</a:t>
          </a:r>
        </a:p>
      </xdr:txBody>
    </xdr:sp>
    <xdr:clientData/>
  </xdr:oneCellAnchor>
  <xdr:twoCellAnchor editAs="oneCell">
    <xdr:from>
      <xdr:col>9</xdr:col>
      <xdr:colOff>108857</xdr:colOff>
      <xdr:row>11</xdr:row>
      <xdr:rowOff>206829</xdr:rowOff>
    </xdr:from>
    <xdr:to>
      <xdr:col>9</xdr:col>
      <xdr:colOff>1480457</xdr:colOff>
      <xdr:row>11</xdr:row>
      <xdr:rowOff>1578429</xdr:rowOff>
    </xdr:to>
    <xdr:pic>
      <xdr:nvPicPr>
        <xdr:cNvPr id="2" name="Obrázek 1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200" y="5442858"/>
          <a:ext cx="1371600" cy="1371600"/>
        </a:xfrm>
        <a:prstGeom prst="rect">
          <a:avLst/>
        </a:prstGeom>
      </xdr:spPr>
    </xdr:pic>
    <xdr:clientData/>
  </xdr:twoCellAnchor>
  <xdr:twoCellAnchor editAs="oneCell">
    <xdr:from>
      <xdr:col>9</xdr:col>
      <xdr:colOff>217713</xdr:colOff>
      <xdr:row>367</xdr:row>
      <xdr:rowOff>87087</xdr:rowOff>
    </xdr:from>
    <xdr:to>
      <xdr:col>9</xdr:col>
      <xdr:colOff>1426028</xdr:colOff>
      <xdr:row>368</xdr:row>
      <xdr:rowOff>65316</xdr:rowOff>
    </xdr:to>
    <xdr:pic>
      <xdr:nvPicPr>
        <xdr:cNvPr id="23" name="Obrázek 22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1056" y="449743287"/>
          <a:ext cx="1208315" cy="1208315"/>
        </a:xfrm>
        <a:prstGeom prst="rect">
          <a:avLst/>
        </a:prstGeom>
      </xdr:spPr>
    </xdr:pic>
    <xdr:clientData/>
  </xdr:twoCellAnchor>
  <xdr:twoCellAnchor editAs="oneCell">
    <xdr:from>
      <xdr:col>9</xdr:col>
      <xdr:colOff>263655</xdr:colOff>
      <xdr:row>368</xdr:row>
      <xdr:rowOff>195942</xdr:rowOff>
    </xdr:from>
    <xdr:to>
      <xdr:col>9</xdr:col>
      <xdr:colOff>1262743</xdr:colOff>
      <xdr:row>368</xdr:row>
      <xdr:rowOff>1195030</xdr:rowOff>
    </xdr:to>
    <xdr:pic>
      <xdr:nvPicPr>
        <xdr:cNvPr id="543814" name="Obrázek 543813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6998" y="451082228"/>
          <a:ext cx="999088" cy="999088"/>
        </a:xfrm>
        <a:prstGeom prst="rect">
          <a:avLst/>
        </a:prstGeom>
      </xdr:spPr>
    </xdr:pic>
    <xdr:clientData/>
  </xdr:twoCellAnchor>
  <xdr:twoCellAnchor editAs="oneCell">
    <xdr:from>
      <xdr:col>9</xdr:col>
      <xdr:colOff>177856</xdr:colOff>
      <xdr:row>368</xdr:row>
      <xdr:rowOff>1063288</xdr:rowOff>
    </xdr:from>
    <xdr:to>
      <xdr:col>9</xdr:col>
      <xdr:colOff>1600199</xdr:colOff>
      <xdr:row>370</xdr:row>
      <xdr:rowOff>25460</xdr:rowOff>
    </xdr:to>
    <xdr:pic>
      <xdr:nvPicPr>
        <xdr:cNvPr id="543816" name="Obrázek 543815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61199" y="451949574"/>
          <a:ext cx="1422343" cy="1422343"/>
        </a:xfrm>
        <a:prstGeom prst="rect">
          <a:avLst/>
        </a:prstGeom>
      </xdr:spPr>
    </xdr:pic>
    <xdr:clientData/>
  </xdr:twoCellAnchor>
  <xdr:oneCellAnchor>
    <xdr:from>
      <xdr:col>4</xdr:col>
      <xdr:colOff>327886</xdr:colOff>
      <xdr:row>9</xdr:row>
      <xdr:rowOff>195214</xdr:rowOff>
    </xdr:from>
    <xdr:ext cx="2654800" cy="968983"/>
    <xdr:sp macro="" textlink="">
      <xdr:nvSpPr>
        <xdr:cNvPr id="543815" name="Obdélník 543814"/>
        <xdr:cNvSpPr/>
      </xdr:nvSpPr>
      <xdr:spPr>
        <a:xfrm>
          <a:off x="3539172" y="3743957"/>
          <a:ext cx="2654800" cy="968983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soft" dir="tl">
              <a:rot lat="0" lon="0" rev="0"/>
            </a:lightRig>
          </a:scene3d>
          <a:sp3d contourW="25400" prstMaterial="matte">
            <a:bevelT w="25400" h="55880" prst="artDeco"/>
            <a:contourClr>
              <a:schemeClr val="accent2">
                <a:tint val="20000"/>
              </a:schemeClr>
            </a:contourClr>
          </a:sp3d>
        </a:bodyPr>
        <a:lstStyle/>
        <a:p>
          <a:pPr algn="ctr"/>
          <a:r>
            <a:rPr lang="cs-CZ" sz="2800" b="1" cap="none" spc="50">
              <a:ln w="11430"/>
              <a:gradFill>
                <a:gsLst>
                  <a:gs pos="25000">
                    <a:schemeClr val="accent2">
                      <a:satMod val="155000"/>
                    </a:schemeClr>
                  </a:gs>
                  <a:gs pos="100000">
                    <a:schemeClr val="accent2">
                      <a:shade val="45000"/>
                      <a:satMod val="165000"/>
                    </a:schemeClr>
                  </a:gs>
                </a:gsLst>
                <a:lin ang="5400000"/>
              </a:gradFill>
              <a:effectLst>
                <a:outerShdw blurRad="76200" dist="50800" dir="5400000" algn="tl" rotWithShape="0">
                  <a:srgbClr val="000000">
                    <a:alpha val="65000"/>
                  </a:srgbClr>
                </a:outerShdw>
              </a:effectLst>
            </a:rPr>
            <a:t>Prodej od květen 2026</a:t>
          </a:r>
        </a:p>
      </xdr:txBody>
    </xdr:sp>
    <xdr:clientData/>
  </xdr:oneCellAnchor>
  <xdr:twoCellAnchor>
    <xdr:from>
      <xdr:col>14</xdr:col>
      <xdr:colOff>631372</xdr:colOff>
      <xdr:row>161</xdr:row>
      <xdr:rowOff>76199</xdr:rowOff>
    </xdr:from>
    <xdr:to>
      <xdr:col>17</xdr:col>
      <xdr:colOff>153761</xdr:colOff>
      <xdr:row>162</xdr:row>
      <xdr:rowOff>47624</xdr:rowOff>
    </xdr:to>
    <xdr:pic>
      <xdr:nvPicPr>
        <xdr:cNvPr id="452" name="Obrázek 451">
          <a:extLst>
            <a:ext uri="{FF2B5EF4-FFF2-40B4-BE49-F238E27FC236}">
              <a16:creationId xmlns=""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56829" y="195616285"/>
          <a:ext cx="1438275" cy="1332139"/>
        </a:xfrm>
        <a:prstGeom prst="rect">
          <a:avLst/>
        </a:prstGeom>
      </xdr:spPr>
    </xdr:pic>
    <xdr:clientData/>
  </xdr:twoCellAnchor>
  <xdr:twoCellAnchor>
    <xdr:from>
      <xdr:col>8</xdr:col>
      <xdr:colOff>511626</xdr:colOff>
      <xdr:row>162</xdr:row>
      <xdr:rowOff>1175658</xdr:rowOff>
    </xdr:from>
    <xdr:to>
      <xdr:col>10</xdr:col>
      <xdr:colOff>7182</xdr:colOff>
      <xdr:row>163</xdr:row>
      <xdr:rowOff>1175658</xdr:rowOff>
    </xdr:to>
    <xdr:pic>
      <xdr:nvPicPr>
        <xdr:cNvPr id="453" name="Obrázek 452">
          <a:extLst>
            <a:ext uri="{FF2B5EF4-FFF2-40B4-BE49-F238E27FC236}">
              <a16:creationId xmlns=""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39797" y="203965629"/>
          <a:ext cx="1727128" cy="1240972"/>
        </a:xfrm>
        <a:prstGeom prst="rect">
          <a:avLst/>
        </a:prstGeom>
      </xdr:spPr>
    </xdr:pic>
    <xdr:clientData/>
  </xdr:twoCellAnchor>
  <xdr:oneCellAnchor>
    <xdr:from>
      <xdr:col>9</xdr:col>
      <xdr:colOff>51162</xdr:colOff>
      <xdr:row>165</xdr:row>
      <xdr:rowOff>206828</xdr:rowOff>
    </xdr:from>
    <xdr:ext cx="1584960" cy="1132114"/>
    <xdr:pic>
      <xdr:nvPicPr>
        <xdr:cNvPr id="456" name="Obrázek 2">
          <a:extLst>
            <a:ext uri="{FF2B5EF4-FFF2-40B4-BE49-F238E27FC236}">
              <a16:creationId xmlns=""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34505" y="206719714"/>
          <a:ext cx="1584960" cy="11321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132303</xdr:colOff>
      <xdr:row>166</xdr:row>
      <xdr:rowOff>271706</xdr:rowOff>
    </xdr:from>
    <xdr:ext cx="1228411" cy="951765"/>
    <xdr:pic>
      <xdr:nvPicPr>
        <xdr:cNvPr id="458" name="Obrázek 8">
          <a:extLst>
            <a:ext uri="{FF2B5EF4-FFF2-40B4-BE49-F238E27FC236}">
              <a16:creationId xmlns=""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15646" y="208188849"/>
          <a:ext cx="1228411" cy="951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9</xdr:col>
      <xdr:colOff>21771</xdr:colOff>
      <xdr:row>108</xdr:row>
      <xdr:rowOff>1092455</xdr:rowOff>
    </xdr:from>
    <xdr:to>
      <xdr:col>10</xdr:col>
      <xdr:colOff>1360</xdr:colOff>
      <xdr:row>110</xdr:row>
      <xdr:rowOff>167369</xdr:rowOff>
    </xdr:to>
    <xdr:pic>
      <xdr:nvPicPr>
        <xdr:cNvPr id="460" name="Obrázek 459">
          <a:extLst>
            <a:ext uri="{FF2B5EF4-FFF2-40B4-BE49-F238E27FC236}">
              <a16:creationId xmlns=""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05114" y="131144084"/>
          <a:ext cx="1655989" cy="1709256"/>
        </a:xfrm>
        <a:prstGeom prst="rect">
          <a:avLst/>
        </a:prstGeom>
      </xdr:spPr>
    </xdr:pic>
    <xdr:clientData/>
  </xdr:twoCellAnchor>
  <xdr:twoCellAnchor editAs="oneCell">
    <xdr:from>
      <xdr:col>9</xdr:col>
      <xdr:colOff>152401</xdr:colOff>
      <xdr:row>9</xdr:row>
      <xdr:rowOff>293915</xdr:rowOff>
    </xdr:from>
    <xdr:to>
      <xdr:col>9</xdr:col>
      <xdr:colOff>1534887</xdr:colOff>
      <xdr:row>9</xdr:row>
      <xdr:rowOff>1676401</xdr:rowOff>
    </xdr:to>
    <xdr:pic>
      <xdr:nvPicPr>
        <xdr:cNvPr id="543818" name="Obrázek 543817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35744" y="3842658"/>
          <a:ext cx="1382486" cy="1382486"/>
        </a:xfrm>
        <a:prstGeom prst="rect">
          <a:avLst/>
        </a:prstGeom>
      </xdr:spPr>
    </xdr:pic>
    <xdr:clientData/>
  </xdr:twoCellAnchor>
  <xdr:twoCellAnchor>
    <xdr:from>
      <xdr:col>9</xdr:col>
      <xdr:colOff>147375</xdr:colOff>
      <xdr:row>9</xdr:row>
      <xdr:rowOff>185894</xdr:rowOff>
    </xdr:from>
    <xdr:to>
      <xdr:col>9</xdr:col>
      <xdr:colOff>595050</xdr:colOff>
      <xdr:row>9</xdr:row>
      <xdr:rowOff>376394</xdr:rowOff>
    </xdr:to>
    <xdr:pic>
      <xdr:nvPicPr>
        <xdr:cNvPr id="462" name="Obrázek 374">
          <a:extLst>
            <a:ext uri="{FF2B5EF4-FFF2-40B4-BE49-F238E27FC236}">
              <a16:creationId xmlns=""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718" y="3734637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2657475</xdr:colOff>
      <xdr:row>58</xdr:row>
      <xdr:rowOff>19050</xdr:rowOff>
    </xdr:from>
    <xdr:ext cx="1266825" cy="1038225"/>
    <xdr:pic>
      <xdr:nvPicPr>
        <xdr:cNvPr id="426" name="Picture 70234" descr="schcs3_1,b">
          <a:extLst>
            <a:ext uri="{FF2B5EF4-FFF2-40B4-BE49-F238E27FC236}">
              <a16:creationId xmlns="" xmlns:a16="http://schemas.microsoft.com/office/drawing/2014/main" id="{00000000-0008-0000-0000-0000C84C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63075" y="68370450"/>
          <a:ext cx="12668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9</xdr:col>
      <xdr:colOff>174170</xdr:colOff>
      <xdr:row>37</xdr:row>
      <xdr:rowOff>163286</xdr:rowOff>
    </xdr:from>
    <xdr:to>
      <xdr:col>10</xdr:col>
      <xdr:colOff>65731</xdr:colOff>
      <xdr:row>38</xdr:row>
      <xdr:rowOff>161612</xdr:rowOff>
    </xdr:to>
    <xdr:pic>
      <xdr:nvPicPr>
        <xdr:cNvPr id="428" name="Obrázek 427">
          <a:extLst>
            <a:ext uri="{FF2B5EF4-FFF2-40B4-BE49-F238E27FC236}">
              <a16:creationId xmlns=""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7513" y="43880315"/>
          <a:ext cx="1567961" cy="1565868"/>
        </a:xfrm>
        <a:prstGeom prst="rect">
          <a:avLst/>
        </a:prstGeom>
      </xdr:spPr>
    </xdr:pic>
    <xdr:clientData/>
  </xdr:twoCellAnchor>
  <xdr:twoCellAnchor>
    <xdr:from>
      <xdr:col>9</xdr:col>
      <xdr:colOff>174170</xdr:colOff>
      <xdr:row>37</xdr:row>
      <xdr:rowOff>163286</xdr:rowOff>
    </xdr:from>
    <xdr:to>
      <xdr:col>9</xdr:col>
      <xdr:colOff>621845</xdr:colOff>
      <xdr:row>37</xdr:row>
      <xdr:rowOff>353786</xdr:rowOff>
    </xdr:to>
    <xdr:pic>
      <xdr:nvPicPr>
        <xdr:cNvPr id="464" name="Obrázek 374">
          <a:extLst>
            <a:ext uri="{FF2B5EF4-FFF2-40B4-BE49-F238E27FC236}">
              <a16:creationId xmlns=""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7513" y="4388031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174170</xdr:colOff>
      <xdr:row>129</xdr:row>
      <xdr:rowOff>163286</xdr:rowOff>
    </xdr:from>
    <xdr:to>
      <xdr:col>10</xdr:col>
      <xdr:colOff>65731</xdr:colOff>
      <xdr:row>130</xdr:row>
      <xdr:rowOff>161612</xdr:rowOff>
    </xdr:to>
    <xdr:pic>
      <xdr:nvPicPr>
        <xdr:cNvPr id="466" name="Obrázek 465">
          <a:extLst>
            <a:ext uri="{FF2B5EF4-FFF2-40B4-BE49-F238E27FC236}">
              <a16:creationId xmlns=""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7513" y="43880315"/>
          <a:ext cx="1567961" cy="1565868"/>
        </a:xfrm>
        <a:prstGeom prst="rect">
          <a:avLst/>
        </a:prstGeom>
      </xdr:spPr>
    </xdr:pic>
    <xdr:clientData/>
  </xdr:twoCellAnchor>
  <xdr:twoCellAnchor>
    <xdr:from>
      <xdr:col>9</xdr:col>
      <xdr:colOff>174170</xdr:colOff>
      <xdr:row>129</xdr:row>
      <xdr:rowOff>163286</xdr:rowOff>
    </xdr:from>
    <xdr:to>
      <xdr:col>9</xdr:col>
      <xdr:colOff>621845</xdr:colOff>
      <xdr:row>129</xdr:row>
      <xdr:rowOff>353786</xdr:rowOff>
    </xdr:to>
    <xdr:pic>
      <xdr:nvPicPr>
        <xdr:cNvPr id="467" name="Obrázek 374">
          <a:extLst>
            <a:ext uri="{FF2B5EF4-FFF2-40B4-BE49-F238E27FC236}">
              <a16:creationId xmlns=""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57513" y="4388031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244675</xdr:colOff>
      <xdr:row>129</xdr:row>
      <xdr:rowOff>0</xdr:rowOff>
    </xdr:from>
    <xdr:ext cx="3758365" cy="468013"/>
    <xdr:sp macro="" textlink="">
      <xdr:nvSpPr>
        <xdr:cNvPr id="471" name="Obdélník 470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SpPr/>
      </xdr:nvSpPr>
      <xdr:spPr>
        <a:xfrm>
          <a:off x="6950275" y="154990800"/>
          <a:ext cx="3758365" cy="468013"/>
        </a:xfrm>
        <a:prstGeom prst="rect">
          <a:avLst/>
        </a:prstGeom>
        <a:noFill/>
      </xdr:spPr>
      <xdr:txBody>
        <a:bodyPr wrap="square" lIns="91440" tIns="45720" rIns="91440" bIns="45720">
          <a:spAutoFit/>
          <a:scene3d>
            <a:camera prst="orthographicFront"/>
            <a:lightRig rig="flat" dir="tl">
              <a:rot lat="0" lon="0" rev="6600000"/>
            </a:lightRig>
          </a:scene3d>
          <a:sp3d extrusionH="25400" contourW="8890">
            <a:bevelT w="38100" h="31750"/>
            <a:contourClr>
              <a:schemeClr val="accent2">
                <a:shade val="75000"/>
              </a:schemeClr>
            </a:contourClr>
          </a:sp3d>
        </a:bodyPr>
        <a:lstStyle/>
        <a:p>
          <a:pPr algn="ctr"/>
          <a:endParaRPr lang="cs-CZ" sz="2400" b="1" cap="none" spc="0" baseline="0">
            <a:ln w="11430"/>
            <a:gradFill>
              <a:gsLst>
                <a:gs pos="0">
                  <a:schemeClr val="accent2">
                    <a:tint val="70000"/>
                    <a:satMod val="245000"/>
                  </a:schemeClr>
                </a:gs>
                <a:gs pos="75000">
                  <a:schemeClr val="accent2">
                    <a:tint val="90000"/>
                    <a:shade val="60000"/>
                    <a:satMod val="240000"/>
                  </a:schemeClr>
                </a:gs>
                <a:gs pos="100000">
                  <a:schemeClr val="accent2">
                    <a:tint val="100000"/>
                    <a:shade val="50000"/>
                    <a:satMod val="240000"/>
                  </a:schemeClr>
                </a:gs>
              </a:gsLst>
              <a:lin ang="5400000"/>
            </a:gradFill>
            <a:effectLst>
              <a:outerShdw blurRad="50800" dist="39000" dir="5460000" algn="tl">
                <a:srgbClr val="000000">
                  <a:alpha val="38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9</xdr:col>
      <xdr:colOff>43542</xdr:colOff>
      <xdr:row>43</xdr:row>
      <xdr:rowOff>43543</xdr:rowOff>
    </xdr:from>
    <xdr:to>
      <xdr:col>9</xdr:col>
      <xdr:colOff>1627414</xdr:colOff>
      <xdr:row>43</xdr:row>
      <xdr:rowOff>1208315</xdr:rowOff>
    </xdr:to>
    <xdr:pic>
      <xdr:nvPicPr>
        <xdr:cNvPr id="45075" name="Picture 9235" descr="C:\Users\Jiri\Downloads\elbo073-WiFi_cenik.png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3726885" y="52338514"/>
          <a:ext cx="1621972" cy="1164772"/>
        </a:xfrm>
        <a:prstGeom prst="rect">
          <a:avLst/>
        </a:prstGeom>
        <a:solidFill>
          <a:schemeClr val="bg1">
            <a:lumMod val="65000"/>
          </a:schemeClr>
        </a:solidFill>
      </xdr:spPr>
    </xdr:pic>
    <xdr:clientData/>
  </xdr:twoCellAnchor>
  <xdr:twoCellAnchor editAs="oneCell">
    <xdr:from>
      <xdr:col>9</xdr:col>
      <xdr:colOff>195942</xdr:colOff>
      <xdr:row>58</xdr:row>
      <xdr:rowOff>54429</xdr:rowOff>
    </xdr:from>
    <xdr:to>
      <xdr:col>9</xdr:col>
      <xdr:colOff>1523999</xdr:colOff>
      <xdr:row>58</xdr:row>
      <xdr:rowOff>1197428</xdr:rowOff>
    </xdr:to>
    <xdr:pic>
      <xdr:nvPicPr>
        <xdr:cNvPr id="45076" name="Picture 9236" descr="C:\Users\Jiri\Downloads\CS3C-1B_profil_cenik.png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13879285" y="70963972"/>
          <a:ext cx="1328057" cy="1142999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0</xdr:colOff>
      <xdr:row>189</xdr:row>
      <xdr:rowOff>76200</xdr:rowOff>
    </xdr:from>
    <xdr:to>
      <xdr:col>10</xdr:col>
      <xdr:colOff>65314</xdr:colOff>
      <xdr:row>190</xdr:row>
      <xdr:rowOff>21772</xdr:rowOff>
    </xdr:to>
    <xdr:pic>
      <xdr:nvPicPr>
        <xdr:cNvPr id="45077" name="Picture 9237" descr="C:\Users\Jiri\Downloads\CT07_10k_cenik.png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3683343" y="238070571"/>
          <a:ext cx="1741714" cy="1186543"/>
        </a:xfrm>
        <a:prstGeom prst="rect">
          <a:avLst/>
        </a:prstGeom>
        <a:noFill/>
      </xdr:spPr>
    </xdr:pic>
    <xdr:clientData/>
  </xdr:twoCellAnchor>
  <xdr:twoCellAnchor editAs="oneCell">
    <xdr:from>
      <xdr:col>9</xdr:col>
      <xdr:colOff>0</xdr:colOff>
      <xdr:row>10</xdr:row>
      <xdr:rowOff>97971</xdr:rowOff>
    </xdr:from>
    <xdr:to>
      <xdr:col>9</xdr:col>
      <xdr:colOff>1600200</xdr:colOff>
      <xdr:row>10</xdr:row>
      <xdr:rowOff>1556657</xdr:rowOff>
    </xdr:to>
    <xdr:pic>
      <xdr:nvPicPr>
        <xdr:cNvPr id="45078" name="Picture 9238" descr="C:\Users\Jiri\Downloads\SN130_profil_cenik.png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13683343" y="5410200"/>
          <a:ext cx="1600200" cy="1458686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Motiv systému Office">
  <a:themeElements>
    <a:clrScheme name="Kancelář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Kancelář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Kancelář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090000"/>
        </a:solidFill>
        <a:ln w="9525" cap="flat" cmpd="sng" algn="ctr">
          <a:solidFill>
            <a:srgbClr val="400000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=""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2:Q449"/>
  <sheetViews>
    <sheetView tabSelected="1" topLeftCell="A4" zoomScale="70" zoomScaleNormal="70" zoomScaleSheetLayoutView="100" workbookViewId="0">
      <pane ySplit="6" topLeftCell="A10" activePane="bottomLeft" state="frozen"/>
      <selection activeCell="B4" sqref="B4"/>
      <selection pane="bottomLeft" activeCell="M11" sqref="M11"/>
    </sheetView>
  </sheetViews>
  <sheetFormatPr defaultRowHeight="20.25"/>
  <cols>
    <col min="1" max="1" width="4.85546875" style="59" bestFit="1" customWidth="1"/>
    <col min="2" max="2" width="8.5703125" style="26" bestFit="1" customWidth="1"/>
    <col min="3" max="3" width="7.85546875" style="7" bestFit="1" customWidth="1"/>
    <col min="4" max="4" width="25.7109375" style="3" customWidth="1"/>
    <col min="5" max="5" width="51" style="3" bestFit="1" customWidth="1"/>
    <col min="6" max="6" width="63.85546875" style="6" bestFit="1" customWidth="1"/>
    <col min="7" max="7" width="18" style="55" customWidth="1"/>
    <col min="8" max="8" width="11.7109375" style="41" customWidth="1"/>
    <col min="9" max="9" width="8.140625" style="14" bestFit="1" customWidth="1"/>
    <col min="10" max="10" width="24.42578125" bestFit="1" customWidth="1"/>
    <col min="11" max="11" width="10" style="9" bestFit="1" customWidth="1"/>
    <col min="12" max="12" width="10.28515625" style="9" bestFit="1" customWidth="1"/>
    <col min="13" max="13" width="18.85546875" style="37" bestFit="1" customWidth="1"/>
    <col min="14" max="14" width="10.140625" customWidth="1"/>
    <col min="15" max="15" width="12.140625" customWidth="1"/>
  </cols>
  <sheetData>
    <row r="2" spans="1:15">
      <c r="D2" s="1"/>
      <c r="E2" s="1"/>
      <c r="F2" s="5"/>
      <c r="G2" s="53"/>
      <c r="K2" s="8"/>
      <c r="L2" s="8"/>
    </row>
    <row r="3" spans="1:15">
      <c r="D3" s="1"/>
      <c r="E3" s="1"/>
      <c r="F3" s="5"/>
      <c r="G3" s="53"/>
      <c r="K3" s="8"/>
      <c r="L3" s="8"/>
    </row>
    <row r="4" spans="1:15" ht="71.25" customHeight="1">
      <c r="E4" s="1"/>
      <c r="F4" s="5"/>
      <c r="G4" s="53"/>
      <c r="I4" s="17" t="s">
        <v>722</v>
      </c>
      <c r="J4" s="2"/>
      <c r="K4" s="8"/>
      <c r="L4" s="8"/>
    </row>
    <row r="5" spans="1:15" ht="21.75" customHeight="1">
      <c r="A5" s="158"/>
      <c r="D5" s="1" t="s">
        <v>160</v>
      </c>
      <c r="E5" s="38" t="s">
        <v>340</v>
      </c>
      <c r="F5" s="5"/>
      <c r="G5" s="53"/>
      <c r="H5" s="48" t="s">
        <v>709</v>
      </c>
      <c r="I5" s="16" t="s">
        <v>723</v>
      </c>
      <c r="J5" s="45" t="s">
        <v>1196</v>
      </c>
      <c r="K5" s="8"/>
      <c r="L5" s="8"/>
    </row>
    <row r="6" spans="1:15">
      <c r="A6" s="159"/>
      <c r="D6" s="18"/>
      <c r="E6" s="38">
        <v>46204</v>
      </c>
      <c r="F6" s="5"/>
      <c r="G6" s="53"/>
      <c r="H6" s="49" t="s">
        <v>238</v>
      </c>
      <c r="I6" s="16" t="s">
        <v>724</v>
      </c>
      <c r="J6" s="45" t="s">
        <v>1195</v>
      </c>
      <c r="K6" s="8"/>
      <c r="L6" s="8"/>
    </row>
    <row r="7" spans="1:15" ht="36" customHeight="1">
      <c r="A7" s="160"/>
      <c r="E7" s="39" t="s">
        <v>1037</v>
      </c>
      <c r="F7" s="5"/>
      <c r="G7" s="53"/>
      <c r="H7" s="50" t="s">
        <v>167</v>
      </c>
      <c r="I7" s="16" t="s">
        <v>740</v>
      </c>
      <c r="J7" s="46" t="s">
        <v>741</v>
      </c>
      <c r="K7" s="10"/>
      <c r="L7" s="8"/>
    </row>
    <row r="8" spans="1:15" ht="27">
      <c r="D8" s="18"/>
      <c r="E8" s="1"/>
      <c r="F8" s="5"/>
      <c r="G8" s="53"/>
      <c r="I8" s="13" t="s">
        <v>722</v>
      </c>
      <c r="J8" s="2"/>
      <c r="K8" s="29" t="s">
        <v>876</v>
      </c>
      <c r="L8" s="31"/>
    </row>
    <row r="9" spans="1:15" ht="51.6" customHeight="1">
      <c r="A9" s="57" t="s">
        <v>100</v>
      </c>
      <c r="B9" s="27" t="s">
        <v>823</v>
      </c>
      <c r="C9" s="56" t="s">
        <v>298</v>
      </c>
      <c r="D9" s="12" t="s">
        <v>54</v>
      </c>
      <c r="E9" s="12" t="s">
        <v>960</v>
      </c>
      <c r="F9" s="11" t="s">
        <v>1055</v>
      </c>
      <c r="G9" s="54" t="s">
        <v>1168</v>
      </c>
      <c r="H9" s="42"/>
      <c r="I9" s="15" t="s">
        <v>723</v>
      </c>
      <c r="J9" s="2"/>
      <c r="K9" s="181">
        <v>0.2</v>
      </c>
      <c r="L9" s="30" t="s">
        <v>306</v>
      </c>
      <c r="M9" s="175" t="s">
        <v>912</v>
      </c>
      <c r="N9" s="176" t="s">
        <v>966</v>
      </c>
      <c r="O9" s="177" t="s">
        <v>972</v>
      </c>
    </row>
    <row r="10" spans="1:15" ht="133.15" customHeight="1">
      <c r="A10" s="161">
        <v>8595689101015</v>
      </c>
      <c r="B10" s="104" t="s">
        <v>854</v>
      </c>
      <c r="C10" s="61" t="s">
        <v>1183</v>
      </c>
      <c r="D10" s="40" t="s">
        <v>1181</v>
      </c>
      <c r="E10" s="40" t="s">
        <v>856</v>
      </c>
      <c r="F10" s="23" t="s">
        <v>1182</v>
      </c>
      <c r="G10" s="105"/>
      <c r="H10" s="95">
        <v>1990</v>
      </c>
      <c r="I10" s="79" t="s">
        <v>742</v>
      </c>
      <c r="J10" s="62"/>
      <c r="K10" s="63">
        <f t="shared" ref="K10" si="0">H10*(1-K$9)</f>
        <v>1592</v>
      </c>
      <c r="L10" s="106">
        <f t="shared" ref="L10" si="1">H10*1.21</f>
        <v>2407.9</v>
      </c>
      <c r="M10" s="72">
        <f t="shared" ref="M10" si="2">H10*1.21*0.8</f>
        <v>1926.3200000000002</v>
      </c>
      <c r="N10" s="107" t="s">
        <v>988</v>
      </c>
      <c r="O10" s="108">
        <v>1.68</v>
      </c>
    </row>
    <row r="11" spans="1:15" ht="133.15" customHeight="1">
      <c r="A11" s="161">
        <v>8594012220799</v>
      </c>
      <c r="B11" s="104" t="s">
        <v>854</v>
      </c>
      <c r="C11" s="61" t="s">
        <v>1185</v>
      </c>
      <c r="D11" s="40" t="s">
        <v>1184</v>
      </c>
      <c r="E11" s="4" t="s">
        <v>86</v>
      </c>
      <c r="F11" s="52" t="s">
        <v>1186</v>
      </c>
      <c r="G11" s="105"/>
      <c r="H11" s="95">
        <v>560</v>
      </c>
      <c r="I11" s="79" t="s">
        <v>742</v>
      </c>
      <c r="J11" s="64"/>
      <c r="K11" s="63">
        <f t="shared" ref="K11" si="3">H11*(1-K$9)</f>
        <v>448</v>
      </c>
      <c r="L11" s="106">
        <f t="shared" ref="L11" si="4">H11*1.21</f>
        <v>677.6</v>
      </c>
      <c r="M11" s="72">
        <f t="shared" ref="M11" si="5">H11*1.21*0.8</f>
        <v>542.08000000000004</v>
      </c>
      <c r="N11" s="107" t="s">
        <v>1127</v>
      </c>
      <c r="O11" s="108">
        <v>0.42</v>
      </c>
    </row>
    <row r="12" spans="1:15" ht="133.15" customHeight="1">
      <c r="A12" s="161">
        <v>8595689100988</v>
      </c>
      <c r="B12" s="104" t="s">
        <v>854</v>
      </c>
      <c r="C12" s="61" t="s">
        <v>1165</v>
      </c>
      <c r="D12" s="40" t="s">
        <v>1164</v>
      </c>
      <c r="E12" s="109" t="s">
        <v>1167</v>
      </c>
      <c r="F12" s="110" t="s">
        <v>1166</v>
      </c>
      <c r="G12" s="111"/>
      <c r="H12" s="95">
        <v>1190</v>
      </c>
      <c r="I12" s="79" t="s">
        <v>742</v>
      </c>
      <c r="J12" s="62"/>
      <c r="K12" s="63">
        <f t="shared" ref="K12" si="6">H12*(1-K$9)</f>
        <v>952</v>
      </c>
      <c r="L12" s="106">
        <f t="shared" ref="L12" si="7">H12*1.21</f>
        <v>1439.8999999999999</v>
      </c>
      <c r="M12" s="72">
        <f t="shared" ref="M12" si="8">H12*1.21*0.8</f>
        <v>1151.9199999999998</v>
      </c>
      <c r="N12" s="112" t="s">
        <v>988</v>
      </c>
      <c r="O12" s="113">
        <v>1.68</v>
      </c>
    </row>
    <row r="13" spans="1:15" ht="126" customHeight="1">
      <c r="A13" s="161">
        <v>8595689100964</v>
      </c>
      <c r="B13" s="104" t="s">
        <v>854</v>
      </c>
      <c r="C13" s="61" t="s">
        <v>1158</v>
      </c>
      <c r="D13" s="40" t="s">
        <v>1159</v>
      </c>
      <c r="E13" s="109" t="s">
        <v>1161</v>
      </c>
      <c r="F13" s="25" t="s">
        <v>1160</v>
      </c>
      <c r="G13" s="114"/>
      <c r="H13" s="115">
        <v>2490</v>
      </c>
      <c r="I13" s="79" t="s">
        <v>742</v>
      </c>
      <c r="J13" s="62"/>
      <c r="K13" s="63">
        <f t="shared" ref="K13" si="9">H13*(1-K$9)</f>
        <v>1992</v>
      </c>
      <c r="L13" s="106">
        <f t="shared" ref="L13" si="10">H13*1.21</f>
        <v>3012.9</v>
      </c>
      <c r="M13" s="72">
        <f t="shared" ref="M13" si="11">H13*1.21*0.8</f>
        <v>2410.3200000000002</v>
      </c>
      <c r="N13" s="112" t="s">
        <v>969</v>
      </c>
      <c r="O13" s="113">
        <v>0.42</v>
      </c>
    </row>
    <row r="14" spans="1:15" ht="110.45" customHeight="1">
      <c r="A14" s="162">
        <v>8595689100742</v>
      </c>
      <c r="B14" s="116" t="s">
        <v>854</v>
      </c>
      <c r="C14" s="65" t="s">
        <v>1139</v>
      </c>
      <c r="D14" s="67" t="s">
        <v>1140</v>
      </c>
      <c r="E14" s="117" t="s">
        <v>1141</v>
      </c>
      <c r="F14" s="23" t="s">
        <v>1149</v>
      </c>
      <c r="G14" s="115"/>
      <c r="H14" s="118">
        <v>330</v>
      </c>
      <c r="I14" s="119" t="s">
        <v>742</v>
      </c>
      <c r="J14" s="66"/>
      <c r="K14" s="63">
        <f>H14*(1-K$9)</f>
        <v>264</v>
      </c>
      <c r="L14" s="106">
        <f t="shared" ref="L14" si="12">H14*1.21</f>
        <v>399.3</v>
      </c>
      <c r="M14" s="72">
        <f t="shared" ref="M14:M16" si="13">H14*1.21*0.8</f>
        <v>319.44000000000005</v>
      </c>
      <c r="N14" s="112" t="s">
        <v>968</v>
      </c>
      <c r="O14" s="113">
        <v>1.68</v>
      </c>
    </row>
    <row r="15" spans="1:15" ht="111" customHeight="1">
      <c r="A15" s="162">
        <v>8595689100759</v>
      </c>
      <c r="B15" s="116" t="s">
        <v>854</v>
      </c>
      <c r="C15" s="65" t="s">
        <v>1142</v>
      </c>
      <c r="D15" s="67" t="s">
        <v>1143</v>
      </c>
      <c r="E15" s="117" t="s">
        <v>1141</v>
      </c>
      <c r="F15" s="23" t="s">
        <v>1144</v>
      </c>
      <c r="G15" s="115"/>
      <c r="H15" s="118">
        <v>390</v>
      </c>
      <c r="I15" s="67" t="s">
        <v>742</v>
      </c>
      <c r="J15" s="66"/>
      <c r="K15" s="63">
        <f t="shared" ref="K15:K24" si="14">H15*(1-K$9)</f>
        <v>312</v>
      </c>
      <c r="L15" s="106">
        <f t="shared" ref="L15:L16" si="15">H15*1.21</f>
        <v>471.9</v>
      </c>
      <c r="M15" s="72">
        <f t="shared" si="13"/>
        <v>377.52</v>
      </c>
      <c r="N15" s="112" t="s">
        <v>968</v>
      </c>
      <c r="O15" s="113">
        <v>1.68</v>
      </c>
    </row>
    <row r="16" spans="1:15" ht="126" customHeight="1">
      <c r="A16" s="163">
        <v>8595689100834</v>
      </c>
      <c r="B16" s="104" t="s">
        <v>854</v>
      </c>
      <c r="C16" s="61" t="s">
        <v>1138</v>
      </c>
      <c r="D16" s="40" t="s">
        <v>1136</v>
      </c>
      <c r="E16" s="109" t="s">
        <v>1137</v>
      </c>
      <c r="F16" s="25" t="s">
        <v>1212</v>
      </c>
      <c r="G16" s="114"/>
      <c r="H16" s="115">
        <v>530</v>
      </c>
      <c r="I16" s="79" t="s">
        <v>742</v>
      </c>
      <c r="J16" s="62"/>
      <c r="K16" s="63">
        <f t="shared" si="14"/>
        <v>424</v>
      </c>
      <c r="L16" s="106">
        <f t="shared" si="15"/>
        <v>641.29999999999995</v>
      </c>
      <c r="M16" s="72">
        <f t="shared" si="13"/>
        <v>513.04</v>
      </c>
      <c r="N16" s="112" t="s">
        <v>967</v>
      </c>
      <c r="O16" s="113">
        <v>0.84</v>
      </c>
    </row>
    <row r="17" spans="1:15" ht="109.9" customHeight="1">
      <c r="A17" s="163">
        <v>8595689100674</v>
      </c>
      <c r="B17" s="104" t="s">
        <v>854</v>
      </c>
      <c r="C17" s="61" t="s">
        <v>1070</v>
      </c>
      <c r="D17" s="40" t="s">
        <v>1074</v>
      </c>
      <c r="E17" s="22" t="s">
        <v>1079</v>
      </c>
      <c r="F17" s="23" t="s">
        <v>1085</v>
      </c>
      <c r="G17" s="115"/>
      <c r="H17" s="115">
        <v>1090</v>
      </c>
      <c r="I17" s="79" t="s">
        <v>723</v>
      </c>
      <c r="J17" s="62"/>
      <c r="K17" s="63">
        <f t="shared" si="14"/>
        <v>872</v>
      </c>
      <c r="L17" s="106">
        <f t="shared" ref="L17:L24" si="16">H17*1.21</f>
        <v>1318.8999999999999</v>
      </c>
      <c r="M17" s="72">
        <f t="shared" ref="M17:M24" si="17">H17*1.21*0.8</f>
        <v>1055.1199999999999</v>
      </c>
      <c r="N17" s="112" t="s">
        <v>968</v>
      </c>
      <c r="O17" s="113">
        <v>1.68</v>
      </c>
    </row>
    <row r="18" spans="1:15" ht="109.9" customHeight="1">
      <c r="A18" s="163">
        <v>8595689100681</v>
      </c>
      <c r="B18" s="104" t="s">
        <v>854</v>
      </c>
      <c r="C18" s="61" t="s">
        <v>1071</v>
      </c>
      <c r="D18" s="40" t="s">
        <v>1075</v>
      </c>
      <c r="E18" s="22" t="s">
        <v>1080</v>
      </c>
      <c r="F18" s="23" t="s">
        <v>1085</v>
      </c>
      <c r="G18" s="115"/>
      <c r="H18" s="115">
        <v>1090</v>
      </c>
      <c r="I18" s="79" t="s">
        <v>723</v>
      </c>
      <c r="J18" s="62"/>
      <c r="K18" s="63">
        <f t="shared" si="14"/>
        <v>872</v>
      </c>
      <c r="L18" s="106">
        <f t="shared" si="16"/>
        <v>1318.8999999999999</v>
      </c>
      <c r="M18" s="72">
        <f t="shared" si="17"/>
        <v>1055.1199999999999</v>
      </c>
      <c r="N18" s="112" t="s">
        <v>968</v>
      </c>
      <c r="O18" s="113">
        <v>1.68</v>
      </c>
    </row>
    <row r="19" spans="1:15" ht="109.9" customHeight="1">
      <c r="A19" s="163">
        <v>8595689100698</v>
      </c>
      <c r="B19" s="104" t="s">
        <v>854</v>
      </c>
      <c r="C19" s="61" t="s">
        <v>1072</v>
      </c>
      <c r="D19" s="40" t="s">
        <v>1076</v>
      </c>
      <c r="E19" s="22" t="s">
        <v>1081</v>
      </c>
      <c r="F19" s="23" t="s">
        <v>1085</v>
      </c>
      <c r="G19" s="115"/>
      <c r="H19" s="115">
        <v>1190</v>
      </c>
      <c r="I19" s="79" t="s">
        <v>723</v>
      </c>
      <c r="J19" s="62"/>
      <c r="K19" s="63">
        <f t="shared" si="14"/>
        <v>952</v>
      </c>
      <c r="L19" s="106">
        <f t="shared" si="16"/>
        <v>1439.8999999999999</v>
      </c>
      <c r="M19" s="72">
        <f t="shared" si="17"/>
        <v>1151.9199999999998</v>
      </c>
      <c r="N19" s="112" t="s">
        <v>968</v>
      </c>
      <c r="O19" s="113">
        <v>1.68</v>
      </c>
    </row>
    <row r="20" spans="1:15" ht="109.9" customHeight="1">
      <c r="A20" s="164">
        <v>8595689100704</v>
      </c>
      <c r="B20" s="120" t="s">
        <v>854</v>
      </c>
      <c r="C20" s="68" t="s">
        <v>1073</v>
      </c>
      <c r="D20" s="40" t="s">
        <v>1077</v>
      </c>
      <c r="E20" s="22" t="s">
        <v>1078</v>
      </c>
      <c r="F20" s="23" t="s">
        <v>1085</v>
      </c>
      <c r="G20" s="115"/>
      <c r="H20" s="105">
        <v>1190</v>
      </c>
      <c r="I20" s="79" t="s">
        <v>723</v>
      </c>
      <c r="J20" s="62"/>
      <c r="K20" s="63">
        <f t="shared" si="14"/>
        <v>952</v>
      </c>
      <c r="L20" s="106">
        <f t="shared" si="16"/>
        <v>1439.8999999999999</v>
      </c>
      <c r="M20" s="72">
        <f t="shared" si="17"/>
        <v>1151.9199999999998</v>
      </c>
      <c r="N20" s="112" t="s">
        <v>968</v>
      </c>
      <c r="O20" s="113">
        <v>1.68</v>
      </c>
    </row>
    <row r="21" spans="1:15" ht="112.9" customHeight="1">
      <c r="A21" s="163">
        <v>8595689100933</v>
      </c>
      <c r="B21" s="104" t="s">
        <v>854</v>
      </c>
      <c r="C21" s="61" t="s">
        <v>1156</v>
      </c>
      <c r="D21" s="19" t="s">
        <v>1152</v>
      </c>
      <c r="E21" s="22" t="s">
        <v>1155</v>
      </c>
      <c r="F21" s="23" t="s">
        <v>1213</v>
      </c>
      <c r="G21" s="115"/>
      <c r="H21" s="115">
        <v>1090</v>
      </c>
      <c r="I21" s="79" t="s">
        <v>742</v>
      </c>
      <c r="J21" s="62"/>
      <c r="K21" s="63">
        <f t="shared" si="14"/>
        <v>872</v>
      </c>
      <c r="L21" s="106">
        <f t="shared" si="16"/>
        <v>1318.8999999999999</v>
      </c>
      <c r="M21" s="72">
        <f t="shared" si="17"/>
        <v>1055.1199999999999</v>
      </c>
      <c r="N21" s="112" t="s">
        <v>968</v>
      </c>
      <c r="O21" s="113">
        <v>1.68</v>
      </c>
    </row>
    <row r="22" spans="1:15" ht="112.9" customHeight="1">
      <c r="A22" s="163">
        <v>8595689100940</v>
      </c>
      <c r="B22" s="104" t="s">
        <v>854</v>
      </c>
      <c r="C22" s="61" t="s">
        <v>1157</v>
      </c>
      <c r="D22" s="121" t="s">
        <v>1153</v>
      </c>
      <c r="E22" s="22" t="s">
        <v>1154</v>
      </c>
      <c r="F22" s="23" t="s">
        <v>1213</v>
      </c>
      <c r="G22" s="115"/>
      <c r="H22" s="115">
        <v>1090</v>
      </c>
      <c r="I22" s="79" t="s">
        <v>742</v>
      </c>
      <c r="J22" s="62"/>
      <c r="K22" s="63">
        <f t="shared" si="14"/>
        <v>872</v>
      </c>
      <c r="L22" s="106">
        <f t="shared" si="16"/>
        <v>1318.8999999999999</v>
      </c>
      <c r="M22" s="72">
        <f t="shared" si="17"/>
        <v>1055.1199999999999</v>
      </c>
      <c r="N22" s="112" t="s">
        <v>968</v>
      </c>
      <c r="O22" s="113">
        <v>1.68</v>
      </c>
    </row>
    <row r="23" spans="1:15" ht="109.9" customHeight="1">
      <c r="A23" s="164">
        <v>8595689100629</v>
      </c>
      <c r="B23" s="120" t="s">
        <v>854</v>
      </c>
      <c r="C23" s="68" t="s">
        <v>1084</v>
      </c>
      <c r="D23" s="75" t="s">
        <v>1082</v>
      </c>
      <c r="E23" s="19" t="s">
        <v>1083</v>
      </c>
      <c r="F23" s="24" t="s">
        <v>1086</v>
      </c>
      <c r="G23" s="122"/>
      <c r="H23" s="105">
        <v>660</v>
      </c>
      <c r="I23" s="72" t="s">
        <v>723</v>
      </c>
      <c r="J23" s="62"/>
      <c r="K23" s="63">
        <f t="shared" si="14"/>
        <v>528</v>
      </c>
      <c r="L23" s="106">
        <f t="shared" si="16"/>
        <v>798.6</v>
      </c>
      <c r="M23" s="72">
        <f t="shared" si="17"/>
        <v>638.88000000000011</v>
      </c>
      <c r="N23" s="112" t="s">
        <v>968</v>
      </c>
      <c r="O23" s="113">
        <v>1.68</v>
      </c>
    </row>
    <row r="24" spans="1:15" ht="109.9" customHeight="1">
      <c r="A24" s="58">
        <v>8595689100735</v>
      </c>
      <c r="B24" s="28" t="s">
        <v>854</v>
      </c>
      <c r="C24" s="68" t="s">
        <v>1135</v>
      </c>
      <c r="D24" s="19" t="s">
        <v>1120</v>
      </c>
      <c r="E24" s="22" t="s">
        <v>1121</v>
      </c>
      <c r="F24" s="43" t="s">
        <v>1134</v>
      </c>
      <c r="G24" s="123">
        <v>1950</v>
      </c>
      <c r="H24" s="105">
        <v>1600</v>
      </c>
      <c r="I24" s="72"/>
      <c r="J24" s="62"/>
      <c r="K24" s="63">
        <f t="shared" si="14"/>
        <v>1280</v>
      </c>
      <c r="L24" s="106">
        <f t="shared" si="16"/>
        <v>1936</v>
      </c>
      <c r="M24" s="72">
        <f t="shared" si="17"/>
        <v>1548.8000000000002</v>
      </c>
      <c r="N24" s="112" t="s">
        <v>968</v>
      </c>
      <c r="O24" s="113">
        <v>1.68</v>
      </c>
    </row>
    <row r="25" spans="1:15" ht="101.45" customHeight="1">
      <c r="A25" s="163">
        <v>8595689100728</v>
      </c>
      <c r="B25" s="104" t="s">
        <v>854</v>
      </c>
      <c r="C25" s="61" t="s">
        <v>1132</v>
      </c>
      <c r="D25" s="40" t="s">
        <v>1131</v>
      </c>
      <c r="E25" s="40" t="s">
        <v>1130</v>
      </c>
      <c r="F25" s="25" t="s">
        <v>1133</v>
      </c>
      <c r="G25" s="114"/>
      <c r="H25" s="115">
        <v>495</v>
      </c>
      <c r="I25" s="79"/>
      <c r="J25" s="69"/>
      <c r="K25" s="63">
        <f>H25*(1-K$9)</f>
        <v>396</v>
      </c>
      <c r="L25" s="106">
        <f>H25*1.21</f>
        <v>598.94999999999993</v>
      </c>
      <c r="M25" s="72">
        <f>H25*1.21*0.8</f>
        <v>479.15999999999997</v>
      </c>
      <c r="N25" s="112" t="s">
        <v>969</v>
      </c>
      <c r="O25" s="113">
        <v>0.42</v>
      </c>
    </row>
    <row r="26" spans="1:15" ht="98.25" customHeight="1">
      <c r="A26" s="164">
        <v>8594012229938</v>
      </c>
      <c r="B26" s="120" t="s">
        <v>854</v>
      </c>
      <c r="C26" s="68" t="s">
        <v>443</v>
      </c>
      <c r="D26" s="4" t="s">
        <v>1126</v>
      </c>
      <c r="E26" s="4" t="s">
        <v>332</v>
      </c>
      <c r="F26" s="52" t="s">
        <v>575</v>
      </c>
      <c r="G26" s="124"/>
      <c r="H26" s="115">
        <v>260</v>
      </c>
      <c r="I26" s="72" t="s">
        <v>742</v>
      </c>
      <c r="J26" s="69"/>
      <c r="K26" s="63">
        <f>H26*(1-K$9)</f>
        <v>208</v>
      </c>
      <c r="L26" s="106">
        <f>H26*1.21</f>
        <v>314.59999999999997</v>
      </c>
      <c r="M26" s="72">
        <f>H26*1.21*0.8</f>
        <v>251.67999999999998</v>
      </c>
      <c r="N26" s="112" t="s">
        <v>968</v>
      </c>
      <c r="O26" s="113">
        <v>1.68</v>
      </c>
    </row>
    <row r="27" spans="1:15" ht="104.45" customHeight="1">
      <c r="A27" s="163">
        <v>8595689100841</v>
      </c>
      <c r="B27" s="104" t="s">
        <v>854</v>
      </c>
      <c r="C27" s="61" t="s">
        <v>1125</v>
      </c>
      <c r="D27" s="40" t="s">
        <v>1145</v>
      </c>
      <c r="E27" s="40" t="s">
        <v>1128</v>
      </c>
      <c r="F27" s="70" t="s">
        <v>1129</v>
      </c>
      <c r="G27" s="111"/>
      <c r="H27" s="115">
        <v>82</v>
      </c>
      <c r="I27" s="79" t="s">
        <v>742</v>
      </c>
      <c r="J27" s="69"/>
      <c r="K27" s="63">
        <f>H27*(1-K$9)</f>
        <v>65.600000000000009</v>
      </c>
      <c r="L27" s="106">
        <f t="shared" ref="L27" si="18">H27*1.21</f>
        <v>99.22</v>
      </c>
      <c r="M27" s="72">
        <f t="shared" ref="M27" si="19">H27*1.21*0.8</f>
        <v>79.376000000000005</v>
      </c>
      <c r="N27" s="112" t="s">
        <v>1127</v>
      </c>
      <c r="O27" s="113">
        <v>0.42</v>
      </c>
    </row>
    <row r="28" spans="1:15" ht="109.9" customHeight="1">
      <c r="A28" s="163">
        <v>8595689100650</v>
      </c>
      <c r="B28" s="104" t="s">
        <v>854</v>
      </c>
      <c r="C28" s="61" t="s">
        <v>1096</v>
      </c>
      <c r="D28" s="40" t="s">
        <v>1097</v>
      </c>
      <c r="E28" s="109" t="s">
        <v>1108</v>
      </c>
      <c r="F28" s="25" t="s">
        <v>1114</v>
      </c>
      <c r="G28" s="114"/>
      <c r="H28" s="115">
        <v>295</v>
      </c>
      <c r="I28" s="79" t="s">
        <v>742</v>
      </c>
      <c r="J28" s="69"/>
      <c r="K28" s="63">
        <f t="shared" ref="K28:K33" si="20">H28*(1-K$9)</f>
        <v>236</v>
      </c>
      <c r="L28" s="106">
        <f t="shared" ref="L28:L33" si="21">H28*1.21</f>
        <v>356.95</v>
      </c>
      <c r="M28" s="72">
        <f t="shared" ref="M28:M33" si="22">H28*1.21*0.8</f>
        <v>285.56</v>
      </c>
      <c r="N28" s="112" t="s">
        <v>969</v>
      </c>
      <c r="O28" s="113">
        <v>0.42</v>
      </c>
    </row>
    <row r="29" spans="1:15" ht="110.45" customHeight="1">
      <c r="A29" s="163">
        <v>8595689100582</v>
      </c>
      <c r="B29" s="104" t="s">
        <v>854</v>
      </c>
      <c r="C29" s="61" t="s">
        <v>1098</v>
      </c>
      <c r="D29" s="40" t="s">
        <v>1099</v>
      </c>
      <c r="E29" s="40" t="s">
        <v>1109</v>
      </c>
      <c r="F29" s="52" t="s">
        <v>1113</v>
      </c>
      <c r="G29" s="124"/>
      <c r="H29" s="115">
        <v>164</v>
      </c>
      <c r="I29" s="79" t="s">
        <v>742</v>
      </c>
      <c r="J29" s="69"/>
      <c r="K29" s="63">
        <f t="shared" si="20"/>
        <v>131.20000000000002</v>
      </c>
      <c r="L29" s="106">
        <f t="shared" si="21"/>
        <v>198.44</v>
      </c>
      <c r="M29" s="72">
        <f t="shared" si="22"/>
        <v>158.75200000000001</v>
      </c>
      <c r="N29" s="112" t="s">
        <v>969</v>
      </c>
      <c r="O29" s="113">
        <v>0.42</v>
      </c>
    </row>
    <row r="30" spans="1:15" ht="110.45" customHeight="1">
      <c r="A30" s="163">
        <v>8595689100599</v>
      </c>
      <c r="B30" s="104" t="s">
        <v>854</v>
      </c>
      <c r="C30" s="61" t="s">
        <v>1100</v>
      </c>
      <c r="D30" s="40" t="s">
        <v>1101</v>
      </c>
      <c r="E30" s="109" t="s">
        <v>1110</v>
      </c>
      <c r="F30" s="52" t="s">
        <v>1113</v>
      </c>
      <c r="G30" s="124"/>
      <c r="H30" s="115">
        <v>246</v>
      </c>
      <c r="I30" s="79" t="s">
        <v>742</v>
      </c>
      <c r="J30" s="69"/>
      <c r="K30" s="63">
        <f t="shared" si="20"/>
        <v>196.8</v>
      </c>
      <c r="L30" s="106">
        <f t="shared" si="21"/>
        <v>297.65999999999997</v>
      </c>
      <c r="M30" s="72">
        <f t="shared" si="22"/>
        <v>238.12799999999999</v>
      </c>
      <c r="N30" s="112" t="s">
        <v>969</v>
      </c>
      <c r="O30" s="113">
        <v>0.42</v>
      </c>
    </row>
    <row r="31" spans="1:15" ht="110.45" customHeight="1">
      <c r="A31" s="163">
        <v>8595689100605</v>
      </c>
      <c r="B31" s="104" t="s">
        <v>854</v>
      </c>
      <c r="C31" s="61" t="s">
        <v>1103</v>
      </c>
      <c r="D31" s="40" t="s">
        <v>1102</v>
      </c>
      <c r="E31" s="109" t="s">
        <v>1111</v>
      </c>
      <c r="F31" s="52" t="s">
        <v>1113</v>
      </c>
      <c r="G31" s="124"/>
      <c r="H31" s="115">
        <v>246</v>
      </c>
      <c r="I31" s="79" t="s">
        <v>742</v>
      </c>
      <c r="J31" s="69"/>
      <c r="K31" s="63">
        <f t="shared" si="20"/>
        <v>196.8</v>
      </c>
      <c r="L31" s="106">
        <f t="shared" si="21"/>
        <v>297.65999999999997</v>
      </c>
      <c r="M31" s="72">
        <f t="shared" si="22"/>
        <v>238.12799999999999</v>
      </c>
      <c r="N31" s="112" t="s">
        <v>969</v>
      </c>
      <c r="O31" s="113">
        <v>0.42</v>
      </c>
    </row>
    <row r="32" spans="1:15" ht="110.45" customHeight="1">
      <c r="A32" s="163">
        <v>8595689100636</v>
      </c>
      <c r="B32" s="104" t="s">
        <v>854</v>
      </c>
      <c r="C32" s="61" t="s">
        <v>1105</v>
      </c>
      <c r="D32" s="40" t="s">
        <v>1104</v>
      </c>
      <c r="E32" s="22" t="s">
        <v>1116</v>
      </c>
      <c r="F32" s="22" t="s">
        <v>1118</v>
      </c>
      <c r="G32" s="115"/>
      <c r="H32" s="115">
        <v>330</v>
      </c>
      <c r="I32" s="79" t="s">
        <v>742</v>
      </c>
      <c r="J32" s="69"/>
      <c r="K32" s="63">
        <f t="shared" si="20"/>
        <v>264</v>
      </c>
      <c r="L32" s="106">
        <f t="shared" si="21"/>
        <v>399.3</v>
      </c>
      <c r="M32" s="72">
        <f t="shared" si="22"/>
        <v>319.44000000000005</v>
      </c>
      <c r="N32" s="112" t="s">
        <v>969</v>
      </c>
      <c r="O32" s="113">
        <v>0.42</v>
      </c>
    </row>
    <row r="33" spans="1:17" ht="110.45" customHeight="1">
      <c r="A33" s="163">
        <v>8595689100612</v>
      </c>
      <c r="B33" s="19">
        <v>1</v>
      </c>
      <c r="C33" s="61" t="s">
        <v>1106</v>
      </c>
      <c r="D33" s="19" t="s">
        <v>1107</v>
      </c>
      <c r="E33" s="109" t="s">
        <v>1112</v>
      </c>
      <c r="F33" s="23" t="s">
        <v>1119</v>
      </c>
      <c r="G33" s="115"/>
      <c r="H33" s="115">
        <v>246</v>
      </c>
      <c r="I33" s="79" t="s">
        <v>742</v>
      </c>
      <c r="J33" s="69"/>
      <c r="K33" s="63">
        <f t="shared" si="20"/>
        <v>196.8</v>
      </c>
      <c r="L33" s="106">
        <f t="shared" si="21"/>
        <v>297.65999999999997</v>
      </c>
      <c r="M33" s="72">
        <f t="shared" si="22"/>
        <v>238.12799999999999</v>
      </c>
      <c r="N33" s="112" t="s">
        <v>969</v>
      </c>
      <c r="O33" s="113">
        <v>0.42</v>
      </c>
    </row>
    <row r="34" spans="1:17" ht="100.15" customHeight="1">
      <c r="A34" s="163">
        <v>8595689100308</v>
      </c>
      <c r="B34" s="104" t="s">
        <v>854</v>
      </c>
      <c r="C34" s="61" t="s">
        <v>1092</v>
      </c>
      <c r="D34" s="40" t="s">
        <v>1093</v>
      </c>
      <c r="E34" s="40" t="s">
        <v>1094</v>
      </c>
      <c r="F34" s="52" t="s">
        <v>1214</v>
      </c>
      <c r="G34" s="124"/>
      <c r="H34" s="115">
        <v>770</v>
      </c>
      <c r="I34" s="79" t="s">
        <v>723</v>
      </c>
      <c r="J34" s="69"/>
      <c r="K34" s="63">
        <f t="shared" ref="K34" si="23">H34*(1-K$9)</f>
        <v>616</v>
      </c>
      <c r="L34" s="106">
        <f t="shared" ref="L34" si="24">H34*1.21</f>
        <v>931.69999999999993</v>
      </c>
      <c r="M34" s="72">
        <f t="shared" ref="M34" si="25">H34*1.21*0.8</f>
        <v>745.36</v>
      </c>
      <c r="N34" s="112" t="s">
        <v>967</v>
      </c>
      <c r="O34" s="113">
        <v>0.84</v>
      </c>
    </row>
    <row r="35" spans="1:17" ht="108" customHeight="1">
      <c r="A35" s="163">
        <v>8595689100285</v>
      </c>
      <c r="B35" s="104" t="s">
        <v>854</v>
      </c>
      <c r="C35" s="61" t="s">
        <v>1060</v>
      </c>
      <c r="D35" s="40" t="s">
        <v>1069</v>
      </c>
      <c r="E35" s="22" t="s">
        <v>1062</v>
      </c>
      <c r="F35" s="23" t="s">
        <v>1215</v>
      </c>
      <c r="G35" s="115"/>
      <c r="H35" s="95">
        <v>425</v>
      </c>
      <c r="I35" s="79" t="s">
        <v>723</v>
      </c>
      <c r="J35" s="69"/>
      <c r="K35" s="63">
        <f t="shared" ref="K35" si="26">H35*(1-K$9)</f>
        <v>340</v>
      </c>
      <c r="L35" s="106">
        <f t="shared" ref="L35:L36" si="27">H35*1.21</f>
        <v>514.25</v>
      </c>
      <c r="M35" s="72">
        <f t="shared" ref="M35:M36" si="28">H35*1.21*0.8</f>
        <v>411.40000000000003</v>
      </c>
      <c r="N35" s="112" t="s">
        <v>969</v>
      </c>
      <c r="O35" s="113">
        <v>0.42</v>
      </c>
    </row>
    <row r="36" spans="1:17" ht="108" customHeight="1">
      <c r="A36" s="163">
        <v>8595689100551</v>
      </c>
      <c r="B36" s="104" t="s">
        <v>854</v>
      </c>
      <c r="C36" s="61" t="s">
        <v>1065</v>
      </c>
      <c r="D36" s="40" t="s">
        <v>1064</v>
      </c>
      <c r="E36" s="4" t="s">
        <v>620</v>
      </c>
      <c r="F36" s="52" t="s">
        <v>1068</v>
      </c>
      <c r="G36" s="124"/>
      <c r="H36" s="95">
        <v>249</v>
      </c>
      <c r="I36" s="79" t="s">
        <v>742</v>
      </c>
      <c r="J36" s="69"/>
      <c r="K36" s="63">
        <f t="shared" ref="K36" si="29">H36*(1-K$9)</f>
        <v>199.20000000000002</v>
      </c>
      <c r="L36" s="106">
        <f t="shared" si="27"/>
        <v>301.28999999999996</v>
      </c>
      <c r="M36" s="72">
        <f t="shared" si="28"/>
        <v>241.03199999999998</v>
      </c>
      <c r="N36" s="112" t="s">
        <v>967</v>
      </c>
      <c r="O36" s="113">
        <v>0.84</v>
      </c>
    </row>
    <row r="37" spans="1:17" ht="123" customHeight="1">
      <c r="A37" s="163">
        <v>8595689100100</v>
      </c>
      <c r="B37" s="104" t="s">
        <v>854</v>
      </c>
      <c r="C37" s="61" t="s">
        <v>1057</v>
      </c>
      <c r="D37" s="40" t="s">
        <v>1054</v>
      </c>
      <c r="E37" s="109" t="s">
        <v>1058</v>
      </c>
      <c r="F37" s="52" t="s">
        <v>1059</v>
      </c>
      <c r="G37" s="124"/>
      <c r="H37" s="95">
        <v>990</v>
      </c>
      <c r="I37" s="79" t="s">
        <v>723</v>
      </c>
      <c r="J37" s="69"/>
      <c r="K37" s="63">
        <f>H37*(1-K$9)</f>
        <v>792</v>
      </c>
      <c r="L37" s="106">
        <f t="shared" ref="L37:L38" si="30">H37*1.21</f>
        <v>1197.8999999999999</v>
      </c>
      <c r="M37" s="72">
        <f t="shared" ref="M37:M38" si="31">H37*1.21*0.8</f>
        <v>958.31999999999994</v>
      </c>
      <c r="N37" s="112" t="s">
        <v>968</v>
      </c>
      <c r="O37" s="113">
        <v>1.68</v>
      </c>
    </row>
    <row r="38" spans="1:17" ht="123" customHeight="1">
      <c r="A38" s="163">
        <v>8595689100773</v>
      </c>
      <c r="B38" s="104" t="s">
        <v>854</v>
      </c>
      <c r="C38" s="61" t="s">
        <v>1123</v>
      </c>
      <c r="D38" s="40" t="s">
        <v>1122</v>
      </c>
      <c r="E38" s="22" t="s">
        <v>1155</v>
      </c>
      <c r="F38" s="23"/>
      <c r="G38" s="125">
        <v>890</v>
      </c>
      <c r="H38" s="95">
        <v>990</v>
      </c>
      <c r="I38" s="79" t="s">
        <v>723</v>
      </c>
      <c r="J38" s="69"/>
      <c r="K38" s="63">
        <f t="shared" ref="K38" si="32">H38*(1-K$9)</f>
        <v>792</v>
      </c>
      <c r="L38" s="106">
        <f t="shared" si="30"/>
        <v>1197.8999999999999</v>
      </c>
      <c r="M38" s="72">
        <f t="shared" si="31"/>
        <v>958.31999999999994</v>
      </c>
      <c r="N38" s="112" t="s">
        <v>988</v>
      </c>
      <c r="O38" s="113">
        <v>1.68</v>
      </c>
    </row>
    <row r="39" spans="1:17" ht="124.15" customHeight="1">
      <c r="A39" s="165">
        <v>8595689100476</v>
      </c>
      <c r="B39" s="104" t="s">
        <v>854</v>
      </c>
      <c r="C39" s="61" t="s">
        <v>1038</v>
      </c>
      <c r="D39" s="40" t="s">
        <v>1032</v>
      </c>
      <c r="E39" s="71" t="s">
        <v>1034</v>
      </c>
      <c r="F39" s="25" t="s">
        <v>1216</v>
      </c>
      <c r="G39" s="114"/>
      <c r="H39" s="95" t="s">
        <v>1036</v>
      </c>
      <c r="I39" s="79" t="s">
        <v>723</v>
      </c>
      <c r="J39" s="69"/>
      <c r="K39" s="63">
        <f t="shared" ref="K39:K40" si="33">H39*(1-K$9)</f>
        <v>2160</v>
      </c>
      <c r="L39" s="106">
        <f t="shared" ref="L39:L40" si="34">H39*1.21</f>
        <v>3267</v>
      </c>
      <c r="M39" s="72">
        <f t="shared" ref="M39:M40" si="35">H39*1.21*0.8</f>
        <v>2613.6000000000004</v>
      </c>
      <c r="N39" s="112" t="s">
        <v>968</v>
      </c>
      <c r="O39" s="113">
        <v>1.68</v>
      </c>
    </row>
    <row r="40" spans="1:17" ht="180.75">
      <c r="A40" s="165">
        <v>8595689100483</v>
      </c>
      <c r="B40" s="104" t="s">
        <v>854</v>
      </c>
      <c r="C40" s="61" t="s">
        <v>1039</v>
      </c>
      <c r="D40" s="40" t="s">
        <v>1033</v>
      </c>
      <c r="E40" s="71" t="s">
        <v>1035</v>
      </c>
      <c r="F40" s="25" t="s">
        <v>1217</v>
      </c>
      <c r="G40" s="114"/>
      <c r="H40" s="95" t="s">
        <v>1031</v>
      </c>
      <c r="I40" s="79" t="s">
        <v>723</v>
      </c>
      <c r="J40" s="69"/>
      <c r="K40" s="63">
        <f t="shared" si="33"/>
        <v>2640</v>
      </c>
      <c r="L40" s="106">
        <f t="shared" si="34"/>
        <v>3993</v>
      </c>
      <c r="M40" s="72">
        <f t="shared" si="35"/>
        <v>3194.4</v>
      </c>
      <c r="N40" s="112" t="s">
        <v>968</v>
      </c>
      <c r="O40" s="113">
        <v>1.68</v>
      </c>
    </row>
    <row r="41" spans="1:17" ht="112.9" customHeight="1">
      <c r="A41" s="166">
        <v>8595689100506</v>
      </c>
      <c r="B41" s="104" t="s">
        <v>854</v>
      </c>
      <c r="C41" s="61" t="s">
        <v>1040</v>
      </c>
      <c r="D41" s="40" t="s">
        <v>1041</v>
      </c>
      <c r="E41" s="71" t="s">
        <v>1042</v>
      </c>
      <c r="F41" s="25" t="s">
        <v>1043</v>
      </c>
      <c r="G41" s="114"/>
      <c r="H41" s="95" t="s">
        <v>1045</v>
      </c>
      <c r="I41" s="79" t="s">
        <v>723</v>
      </c>
      <c r="J41" s="69"/>
      <c r="K41" s="63">
        <f t="shared" ref="K41" si="36">H41*(1-K$9)</f>
        <v>616</v>
      </c>
      <c r="L41" s="106">
        <f t="shared" ref="L41" si="37">H41*1.21</f>
        <v>931.69999999999993</v>
      </c>
      <c r="M41" s="72">
        <f t="shared" ref="M41" si="38">H41*1.21*0.8</f>
        <v>745.36</v>
      </c>
      <c r="N41" s="112" t="s">
        <v>988</v>
      </c>
      <c r="O41" s="113">
        <v>1.68</v>
      </c>
      <c r="Q41" s="44"/>
    </row>
    <row r="42" spans="1:17" ht="90" customHeight="1">
      <c r="A42" s="164" t="s">
        <v>752</v>
      </c>
      <c r="B42" s="120" t="s">
        <v>854</v>
      </c>
      <c r="C42" s="68" t="s">
        <v>481</v>
      </c>
      <c r="D42" s="19" t="s">
        <v>480</v>
      </c>
      <c r="E42" s="20" t="s">
        <v>652</v>
      </c>
      <c r="F42" s="52" t="s">
        <v>1218</v>
      </c>
      <c r="G42" s="124"/>
      <c r="H42" s="72">
        <v>660</v>
      </c>
      <c r="I42" s="72" t="s">
        <v>723</v>
      </c>
      <c r="J42" s="69"/>
      <c r="K42" s="63">
        <f t="shared" ref="K42:K94" si="39">H42*(1-K$9)</f>
        <v>528</v>
      </c>
      <c r="L42" s="106">
        <f t="shared" ref="L42:L94" si="40">H42*1.21</f>
        <v>798.6</v>
      </c>
      <c r="M42" s="72">
        <f t="shared" ref="M42:M94" si="41">H42*1.21*0.8</f>
        <v>638.88000000000011</v>
      </c>
      <c r="N42" s="107" t="s">
        <v>968</v>
      </c>
      <c r="O42" s="113">
        <v>1.68</v>
      </c>
    </row>
    <row r="43" spans="1:17" ht="98.25" customHeight="1">
      <c r="A43" s="164">
        <v>8594012226319</v>
      </c>
      <c r="B43" s="120">
        <v>12</v>
      </c>
      <c r="C43" s="68" t="s">
        <v>717</v>
      </c>
      <c r="D43" s="19" t="s">
        <v>715</v>
      </c>
      <c r="E43" s="22" t="s">
        <v>716</v>
      </c>
      <c r="F43" s="23" t="s">
        <v>1193</v>
      </c>
      <c r="G43" s="115"/>
      <c r="H43" s="72">
        <v>1590</v>
      </c>
      <c r="I43" s="72" t="s">
        <v>723</v>
      </c>
      <c r="J43" s="69"/>
      <c r="K43" s="63">
        <f t="shared" si="39"/>
        <v>1272</v>
      </c>
      <c r="L43" s="106">
        <f t="shared" si="40"/>
        <v>1923.8999999999999</v>
      </c>
      <c r="M43" s="72">
        <f t="shared" si="41"/>
        <v>1539.12</v>
      </c>
      <c r="N43" s="112" t="s">
        <v>969</v>
      </c>
      <c r="O43" s="113">
        <v>0.42</v>
      </c>
    </row>
    <row r="44" spans="1:17" ht="98.25" customHeight="1">
      <c r="A44" s="164">
        <v>8595689100711</v>
      </c>
      <c r="B44" s="120" t="s">
        <v>854</v>
      </c>
      <c r="C44" s="68" t="s">
        <v>1190</v>
      </c>
      <c r="D44" s="19" t="s">
        <v>1191</v>
      </c>
      <c r="E44" s="22" t="s">
        <v>1192</v>
      </c>
      <c r="F44" s="73" t="s">
        <v>1194</v>
      </c>
      <c r="G44" s="115"/>
      <c r="H44" s="72">
        <v>3900</v>
      </c>
      <c r="I44" s="72" t="s">
        <v>723</v>
      </c>
      <c r="J44" s="74"/>
      <c r="K44" s="63">
        <f t="shared" ref="K44" si="42">H44*(1-K$9)</f>
        <v>3120</v>
      </c>
      <c r="L44" s="106">
        <f t="shared" ref="L44" si="43">H44*1.21</f>
        <v>4719</v>
      </c>
      <c r="M44" s="72">
        <f t="shared" ref="M44" si="44">H44*1.21*0.8</f>
        <v>3775.2000000000003</v>
      </c>
      <c r="N44" s="112" t="s">
        <v>969</v>
      </c>
      <c r="O44" s="113">
        <v>0.42</v>
      </c>
    </row>
    <row r="45" spans="1:17" ht="98.25" customHeight="1">
      <c r="A45" s="164">
        <v>8594012220041</v>
      </c>
      <c r="B45" s="120">
        <v>90</v>
      </c>
      <c r="C45" s="68" t="s">
        <v>359</v>
      </c>
      <c r="D45" s="4" t="s">
        <v>55</v>
      </c>
      <c r="E45" s="21" t="s">
        <v>654</v>
      </c>
      <c r="F45" s="75" t="s">
        <v>672</v>
      </c>
      <c r="G45" s="126"/>
      <c r="H45" s="72">
        <v>413</v>
      </c>
      <c r="I45" s="72" t="s">
        <v>723</v>
      </c>
      <c r="J45" s="69"/>
      <c r="K45" s="63">
        <f t="shared" si="39"/>
        <v>330.40000000000003</v>
      </c>
      <c r="L45" s="106">
        <f t="shared" si="40"/>
        <v>499.72999999999996</v>
      </c>
      <c r="M45" s="72">
        <f t="shared" si="41"/>
        <v>399.78399999999999</v>
      </c>
      <c r="N45" s="127" t="s">
        <v>967</v>
      </c>
      <c r="O45" s="113">
        <v>0.84</v>
      </c>
    </row>
    <row r="46" spans="1:17" ht="98.25" customHeight="1">
      <c r="A46" s="164">
        <v>8594012220515</v>
      </c>
      <c r="B46" s="120">
        <v>90</v>
      </c>
      <c r="C46" s="68" t="s">
        <v>365</v>
      </c>
      <c r="D46" s="4" t="s">
        <v>56</v>
      </c>
      <c r="E46" s="20" t="s">
        <v>653</v>
      </c>
      <c r="F46" s="52" t="s">
        <v>141</v>
      </c>
      <c r="G46" s="124"/>
      <c r="H46" s="72">
        <v>575</v>
      </c>
      <c r="I46" s="72" t="s">
        <v>723</v>
      </c>
      <c r="J46" s="69"/>
      <c r="K46" s="63">
        <f t="shared" si="39"/>
        <v>460</v>
      </c>
      <c r="L46" s="106">
        <f t="shared" si="40"/>
        <v>695.75</v>
      </c>
      <c r="M46" s="72">
        <f t="shared" si="41"/>
        <v>556.6</v>
      </c>
      <c r="N46" s="127" t="s">
        <v>967</v>
      </c>
      <c r="O46" s="113">
        <v>0.84</v>
      </c>
    </row>
    <row r="47" spans="1:17" ht="98.25" customHeight="1">
      <c r="A47" s="164">
        <v>8594012223523</v>
      </c>
      <c r="B47" s="120">
        <v>90</v>
      </c>
      <c r="C47" s="68" t="s">
        <v>366</v>
      </c>
      <c r="D47" s="4" t="s">
        <v>57</v>
      </c>
      <c r="E47" s="20" t="s">
        <v>655</v>
      </c>
      <c r="F47" s="52" t="s">
        <v>142</v>
      </c>
      <c r="G47" s="124"/>
      <c r="H47" s="72">
        <v>825</v>
      </c>
      <c r="I47" s="72" t="s">
        <v>723</v>
      </c>
      <c r="J47" s="69"/>
      <c r="K47" s="63">
        <f t="shared" si="39"/>
        <v>660</v>
      </c>
      <c r="L47" s="106">
        <f t="shared" si="40"/>
        <v>998.25</v>
      </c>
      <c r="M47" s="72">
        <f t="shared" si="41"/>
        <v>798.6</v>
      </c>
      <c r="N47" s="127" t="s">
        <v>967</v>
      </c>
      <c r="O47" s="113">
        <v>0.84</v>
      </c>
    </row>
    <row r="48" spans="1:17" ht="98.25" customHeight="1">
      <c r="A48" s="164">
        <v>8594012220560</v>
      </c>
      <c r="B48" s="120">
        <v>90</v>
      </c>
      <c r="C48" s="68" t="s">
        <v>367</v>
      </c>
      <c r="D48" s="4" t="s">
        <v>118</v>
      </c>
      <c r="E48" s="4" t="s">
        <v>673</v>
      </c>
      <c r="F48" s="76" t="s">
        <v>6</v>
      </c>
      <c r="G48" s="128"/>
      <c r="H48" s="72">
        <v>825</v>
      </c>
      <c r="I48" s="72" t="s">
        <v>723</v>
      </c>
      <c r="J48" s="69"/>
      <c r="K48" s="63">
        <f t="shared" si="39"/>
        <v>660</v>
      </c>
      <c r="L48" s="106">
        <f t="shared" si="40"/>
        <v>998.25</v>
      </c>
      <c r="M48" s="72">
        <f t="shared" si="41"/>
        <v>798.6</v>
      </c>
      <c r="N48" s="127" t="s">
        <v>967</v>
      </c>
      <c r="O48" s="113">
        <v>0.84</v>
      </c>
    </row>
    <row r="49" spans="1:15" ht="98.25" customHeight="1">
      <c r="A49" s="167">
        <v>8594012220423</v>
      </c>
      <c r="B49" s="129">
        <v>20</v>
      </c>
      <c r="C49" s="68" t="s">
        <v>260</v>
      </c>
      <c r="D49" s="19" t="s">
        <v>491</v>
      </c>
      <c r="E49" s="22" t="s">
        <v>674</v>
      </c>
      <c r="F49" s="75" t="s">
        <v>675</v>
      </c>
      <c r="G49" s="126"/>
      <c r="H49" s="72">
        <v>560</v>
      </c>
      <c r="I49" s="72" t="s">
        <v>723</v>
      </c>
      <c r="J49" s="69"/>
      <c r="K49" s="63">
        <f t="shared" si="39"/>
        <v>448</v>
      </c>
      <c r="L49" s="106">
        <f t="shared" si="40"/>
        <v>677.6</v>
      </c>
      <c r="M49" s="72">
        <f t="shared" si="41"/>
        <v>542.08000000000004</v>
      </c>
      <c r="N49" s="127" t="s">
        <v>967</v>
      </c>
      <c r="O49" s="113">
        <v>0.84</v>
      </c>
    </row>
    <row r="50" spans="1:15" ht="98.25" customHeight="1">
      <c r="A50" s="167">
        <v>8594012220430</v>
      </c>
      <c r="B50" s="129">
        <v>20</v>
      </c>
      <c r="C50" s="68" t="s">
        <v>261</v>
      </c>
      <c r="D50" s="19" t="s">
        <v>492</v>
      </c>
      <c r="E50" s="22" t="s">
        <v>533</v>
      </c>
      <c r="F50" s="52" t="s">
        <v>143</v>
      </c>
      <c r="G50" s="124"/>
      <c r="H50" s="72">
        <v>660</v>
      </c>
      <c r="I50" s="72" t="s">
        <v>723</v>
      </c>
      <c r="J50" s="69"/>
      <c r="K50" s="63">
        <f t="shared" si="39"/>
        <v>528</v>
      </c>
      <c r="L50" s="106">
        <f t="shared" si="40"/>
        <v>798.6</v>
      </c>
      <c r="M50" s="72">
        <f t="shared" si="41"/>
        <v>638.88000000000011</v>
      </c>
      <c r="N50" s="127" t="s">
        <v>967</v>
      </c>
      <c r="O50" s="113">
        <v>0.84</v>
      </c>
    </row>
    <row r="51" spans="1:15" ht="98.25" customHeight="1">
      <c r="A51" s="167">
        <v>8594012220447</v>
      </c>
      <c r="B51" s="129">
        <v>20</v>
      </c>
      <c r="C51" s="68" t="s">
        <v>284</v>
      </c>
      <c r="D51" s="19" t="s">
        <v>493</v>
      </c>
      <c r="E51" s="22" t="s">
        <v>533</v>
      </c>
      <c r="F51" s="23" t="s">
        <v>144</v>
      </c>
      <c r="G51" s="115"/>
      <c r="H51" s="72">
        <v>990</v>
      </c>
      <c r="I51" s="72" t="s">
        <v>723</v>
      </c>
      <c r="J51" s="69"/>
      <c r="K51" s="63">
        <f t="shared" si="39"/>
        <v>792</v>
      </c>
      <c r="L51" s="106">
        <f t="shared" si="40"/>
        <v>1197.8999999999999</v>
      </c>
      <c r="M51" s="72">
        <f t="shared" si="41"/>
        <v>958.31999999999994</v>
      </c>
      <c r="N51" s="127" t="s">
        <v>967</v>
      </c>
      <c r="O51" s="113">
        <v>0.84</v>
      </c>
    </row>
    <row r="52" spans="1:15" ht="98.25" customHeight="1">
      <c r="A52" s="58">
        <v>8594012220454</v>
      </c>
      <c r="B52" s="28">
        <v>20</v>
      </c>
      <c r="C52" s="68" t="s">
        <v>748</v>
      </c>
      <c r="D52" s="19" t="s">
        <v>744</v>
      </c>
      <c r="E52" s="22" t="s">
        <v>746</v>
      </c>
      <c r="F52" s="23" t="s">
        <v>750</v>
      </c>
      <c r="G52" s="115"/>
      <c r="H52" s="72">
        <v>880</v>
      </c>
      <c r="I52" s="72" t="s">
        <v>723</v>
      </c>
      <c r="J52" s="69"/>
      <c r="K52" s="63">
        <f t="shared" si="39"/>
        <v>704</v>
      </c>
      <c r="L52" s="106">
        <f t="shared" si="40"/>
        <v>1064.8</v>
      </c>
      <c r="M52" s="72">
        <f t="shared" si="41"/>
        <v>851.84</v>
      </c>
      <c r="N52" s="127" t="s">
        <v>967</v>
      </c>
      <c r="O52" s="113">
        <v>0.84</v>
      </c>
    </row>
    <row r="53" spans="1:15" ht="98.25" customHeight="1">
      <c r="A53" s="58">
        <v>8594012220461</v>
      </c>
      <c r="B53" s="28">
        <v>20</v>
      </c>
      <c r="C53" s="68" t="s">
        <v>749</v>
      </c>
      <c r="D53" s="19" t="s">
        <v>745</v>
      </c>
      <c r="E53" s="22" t="s">
        <v>747</v>
      </c>
      <c r="F53" s="23" t="s">
        <v>751</v>
      </c>
      <c r="G53" s="115"/>
      <c r="H53" s="72">
        <v>990</v>
      </c>
      <c r="I53" s="72" t="s">
        <v>723</v>
      </c>
      <c r="J53" s="69"/>
      <c r="K53" s="63">
        <f t="shared" si="39"/>
        <v>792</v>
      </c>
      <c r="L53" s="106">
        <f t="shared" si="40"/>
        <v>1197.8999999999999</v>
      </c>
      <c r="M53" s="72">
        <f t="shared" si="41"/>
        <v>958.31999999999994</v>
      </c>
      <c r="N53" s="127" t="s">
        <v>967</v>
      </c>
      <c r="O53" s="113">
        <v>0.84</v>
      </c>
    </row>
    <row r="54" spans="1:15" ht="98.25" customHeight="1">
      <c r="A54" s="164">
        <v>8594012221116</v>
      </c>
      <c r="B54" s="120">
        <v>156</v>
      </c>
      <c r="C54" s="68" t="s">
        <v>368</v>
      </c>
      <c r="D54" s="4" t="s">
        <v>58</v>
      </c>
      <c r="E54" s="4" t="s">
        <v>174</v>
      </c>
      <c r="F54" s="76" t="s">
        <v>546</v>
      </c>
      <c r="G54" s="128"/>
      <c r="H54" s="72">
        <v>356</v>
      </c>
      <c r="I54" s="72" t="s">
        <v>723</v>
      </c>
      <c r="J54" s="69"/>
      <c r="K54" s="63">
        <f t="shared" si="39"/>
        <v>284.8</v>
      </c>
      <c r="L54" s="106">
        <f t="shared" si="40"/>
        <v>430.76</v>
      </c>
      <c r="M54" s="72">
        <f t="shared" si="41"/>
        <v>344.608</v>
      </c>
      <c r="N54" s="127" t="s">
        <v>967</v>
      </c>
      <c r="O54" s="113">
        <v>0.84</v>
      </c>
    </row>
    <row r="55" spans="1:15" ht="98.25" customHeight="1">
      <c r="A55" s="164">
        <v>8594012221123</v>
      </c>
      <c r="B55" s="120">
        <v>156</v>
      </c>
      <c r="C55" s="68" t="s">
        <v>369</v>
      </c>
      <c r="D55" s="4" t="s">
        <v>59</v>
      </c>
      <c r="E55" s="4" t="s">
        <v>174</v>
      </c>
      <c r="F55" s="75" t="s">
        <v>550</v>
      </c>
      <c r="G55" s="126"/>
      <c r="H55" s="72">
        <v>356</v>
      </c>
      <c r="I55" s="72" t="s">
        <v>723</v>
      </c>
      <c r="J55" s="69"/>
      <c r="K55" s="63">
        <f t="shared" si="39"/>
        <v>284.8</v>
      </c>
      <c r="L55" s="106">
        <f t="shared" si="40"/>
        <v>430.76</v>
      </c>
      <c r="M55" s="72">
        <f t="shared" si="41"/>
        <v>344.608</v>
      </c>
      <c r="N55" s="127" t="s">
        <v>967</v>
      </c>
      <c r="O55" s="113">
        <v>0.84</v>
      </c>
    </row>
    <row r="56" spans="1:15" ht="98.25" customHeight="1">
      <c r="A56" s="164">
        <v>8594012221130</v>
      </c>
      <c r="B56" s="120">
        <v>156</v>
      </c>
      <c r="C56" s="68" t="s">
        <v>370</v>
      </c>
      <c r="D56" s="4" t="s">
        <v>60</v>
      </c>
      <c r="E56" s="4" t="s">
        <v>174</v>
      </c>
      <c r="F56" s="52" t="s">
        <v>136</v>
      </c>
      <c r="G56" s="124"/>
      <c r="H56" s="72">
        <v>356</v>
      </c>
      <c r="I56" s="72" t="s">
        <v>723</v>
      </c>
      <c r="J56" s="69"/>
      <c r="K56" s="63">
        <f t="shared" si="39"/>
        <v>284.8</v>
      </c>
      <c r="L56" s="106">
        <f t="shared" si="40"/>
        <v>430.76</v>
      </c>
      <c r="M56" s="72">
        <f t="shared" si="41"/>
        <v>344.608</v>
      </c>
      <c r="N56" s="127" t="s">
        <v>967</v>
      </c>
      <c r="O56" s="113">
        <v>0.84</v>
      </c>
    </row>
    <row r="57" spans="1:15" ht="98.25" customHeight="1">
      <c r="A57" s="164">
        <v>8594012220034</v>
      </c>
      <c r="B57" s="120" t="s">
        <v>824</v>
      </c>
      <c r="C57" s="68" t="s">
        <v>371</v>
      </c>
      <c r="D57" s="4" t="s">
        <v>61</v>
      </c>
      <c r="E57" s="4" t="s">
        <v>174</v>
      </c>
      <c r="F57" s="75" t="s">
        <v>547</v>
      </c>
      <c r="G57" s="130">
        <v>275</v>
      </c>
      <c r="H57" s="72">
        <v>250</v>
      </c>
      <c r="I57" s="72" t="s">
        <v>723</v>
      </c>
      <c r="J57" s="69"/>
      <c r="K57" s="63">
        <f t="shared" si="39"/>
        <v>200</v>
      </c>
      <c r="L57" s="106">
        <f t="shared" si="40"/>
        <v>302.5</v>
      </c>
      <c r="M57" s="72">
        <f t="shared" si="41"/>
        <v>242</v>
      </c>
      <c r="N57" s="127" t="s">
        <v>967</v>
      </c>
      <c r="O57" s="113">
        <v>0.84</v>
      </c>
    </row>
    <row r="58" spans="1:15" ht="98.25" customHeight="1">
      <c r="A58" s="164">
        <v>8594012220027</v>
      </c>
      <c r="B58" s="120" t="s">
        <v>824</v>
      </c>
      <c r="C58" s="68" t="s">
        <v>372</v>
      </c>
      <c r="D58" s="4" t="s">
        <v>62</v>
      </c>
      <c r="E58" s="4" t="s">
        <v>174</v>
      </c>
      <c r="F58" s="52" t="s">
        <v>677</v>
      </c>
      <c r="G58" s="131">
        <v>275</v>
      </c>
      <c r="H58" s="72">
        <v>250</v>
      </c>
      <c r="I58" s="72" t="s">
        <v>723</v>
      </c>
      <c r="J58" s="69"/>
      <c r="K58" s="63">
        <f t="shared" si="39"/>
        <v>200</v>
      </c>
      <c r="L58" s="106">
        <f t="shared" si="40"/>
        <v>302.5</v>
      </c>
      <c r="M58" s="72">
        <f t="shared" si="41"/>
        <v>242</v>
      </c>
      <c r="N58" s="127" t="s">
        <v>967</v>
      </c>
      <c r="O58" s="113">
        <v>0.84</v>
      </c>
    </row>
    <row r="59" spans="1:15" ht="98.25" customHeight="1">
      <c r="A59" s="164"/>
      <c r="B59" s="120" t="s">
        <v>824</v>
      </c>
      <c r="C59" s="68" t="s">
        <v>981</v>
      </c>
      <c r="D59" s="4" t="s">
        <v>982</v>
      </c>
      <c r="E59" s="4" t="s">
        <v>174</v>
      </c>
      <c r="F59" s="52" t="s">
        <v>677</v>
      </c>
      <c r="G59" s="131">
        <v>275</v>
      </c>
      <c r="H59" s="72">
        <v>250</v>
      </c>
      <c r="I59" s="72"/>
      <c r="J59" s="74"/>
      <c r="K59" s="63">
        <f t="shared" si="39"/>
        <v>200</v>
      </c>
      <c r="L59" s="106">
        <f t="shared" si="40"/>
        <v>302.5</v>
      </c>
      <c r="M59" s="72">
        <f t="shared" si="41"/>
        <v>242</v>
      </c>
      <c r="N59" s="127" t="s">
        <v>967</v>
      </c>
      <c r="O59" s="113">
        <v>0.84</v>
      </c>
    </row>
    <row r="60" spans="1:15" ht="98.25" customHeight="1">
      <c r="A60" s="164">
        <v>8594012220058</v>
      </c>
      <c r="B60" s="120" t="s">
        <v>824</v>
      </c>
      <c r="C60" s="68" t="s">
        <v>373</v>
      </c>
      <c r="D60" s="4" t="s">
        <v>63</v>
      </c>
      <c r="E60" s="4" t="s">
        <v>174</v>
      </c>
      <c r="F60" s="75" t="s">
        <v>548</v>
      </c>
      <c r="G60" s="130">
        <v>275</v>
      </c>
      <c r="H60" s="72">
        <v>250</v>
      </c>
      <c r="I60" s="72" t="s">
        <v>723</v>
      </c>
      <c r="J60" s="69"/>
      <c r="K60" s="63">
        <f t="shared" si="39"/>
        <v>200</v>
      </c>
      <c r="L60" s="106">
        <f t="shared" si="40"/>
        <v>302.5</v>
      </c>
      <c r="M60" s="72">
        <f t="shared" si="41"/>
        <v>242</v>
      </c>
      <c r="N60" s="127" t="s">
        <v>967</v>
      </c>
      <c r="O60" s="113">
        <v>0.84</v>
      </c>
    </row>
    <row r="61" spans="1:15" ht="98.25" customHeight="1">
      <c r="A61" s="164">
        <v>8594012220065</v>
      </c>
      <c r="B61" s="120" t="s">
        <v>824</v>
      </c>
      <c r="C61" s="68" t="s">
        <v>374</v>
      </c>
      <c r="D61" s="4" t="s">
        <v>64</v>
      </c>
      <c r="E61" s="4" t="s">
        <v>174</v>
      </c>
      <c r="F61" s="75" t="s">
        <v>549</v>
      </c>
      <c r="G61" s="130">
        <v>275</v>
      </c>
      <c r="H61" s="72">
        <v>250</v>
      </c>
      <c r="I61" s="72" t="s">
        <v>723</v>
      </c>
      <c r="J61" s="69"/>
      <c r="K61" s="63">
        <f t="shared" si="39"/>
        <v>200</v>
      </c>
      <c r="L61" s="106">
        <f t="shared" si="40"/>
        <v>302.5</v>
      </c>
      <c r="M61" s="72">
        <f t="shared" si="41"/>
        <v>242</v>
      </c>
      <c r="N61" s="127" t="s">
        <v>967</v>
      </c>
      <c r="O61" s="113">
        <v>0.84</v>
      </c>
    </row>
    <row r="62" spans="1:15" ht="120" customHeight="1">
      <c r="A62" s="163">
        <v>8595689100667</v>
      </c>
      <c r="B62" s="104" t="s">
        <v>1091</v>
      </c>
      <c r="C62" s="61" t="s">
        <v>1090</v>
      </c>
      <c r="D62" s="40" t="s">
        <v>1087</v>
      </c>
      <c r="E62" s="109" t="s">
        <v>1088</v>
      </c>
      <c r="F62" s="25" t="s">
        <v>1219</v>
      </c>
      <c r="G62" s="132">
        <v>275</v>
      </c>
      <c r="H62" s="95" t="s">
        <v>1089</v>
      </c>
      <c r="I62" s="79" t="s">
        <v>742</v>
      </c>
      <c r="J62" s="77"/>
      <c r="K62" s="63">
        <f>H62*(1-K$9)</f>
        <v>236</v>
      </c>
      <c r="L62" s="106">
        <f t="shared" si="40"/>
        <v>356.95</v>
      </c>
      <c r="M62" s="72">
        <f t="shared" si="41"/>
        <v>285.56</v>
      </c>
      <c r="N62" s="127" t="s">
        <v>967</v>
      </c>
      <c r="O62" s="113">
        <v>0.84</v>
      </c>
    </row>
    <row r="63" spans="1:15" ht="98.25" customHeight="1">
      <c r="A63" s="164">
        <v>8594012221352</v>
      </c>
      <c r="B63" s="120" t="s">
        <v>824</v>
      </c>
      <c r="C63" s="68" t="s">
        <v>375</v>
      </c>
      <c r="D63" s="4" t="s">
        <v>81</v>
      </c>
      <c r="E63" s="4" t="s">
        <v>676</v>
      </c>
      <c r="F63" s="75" t="s">
        <v>7</v>
      </c>
      <c r="G63" s="126">
        <v>275</v>
      </c>
      <c r="H63" s="72">
        <v>275</v>
      </c>
      <c r="I63" s="72" t="s">
        <v>723</v>
      </c>
      <c r="J63" s="69"/>
      <c r="K63" s="63">
        <f t="shared" si="39"/>
        <v>220</v>
      </c>
      <c r="L63" s="106">
        <f t="shared" si="40"/>
        <v>332.75</v>
      </c>
      <c r="M63" s="72">
        <f t="shared" si="41"/>
        <v>266.2</v>
      </c>
      <c r="N63" s="127" t="s">
        <v>967</v>
      </c>
      <c r="O63" s="113">
        <v>0.84</v>
      </c>
    </row>
    <row r="64" spans="1:15" ht="98.25" customHeight="1">
      <c r="A64" s="164">
        <v>8594012221369</v>
      </c>
      <c r="B64" s="120" t="s">
        <v>824</v>
      </c>
      <c r="C64" s="68" t="s">
        <v>376</v>
      </c>
      <c r="D64" s="4" t="s">
        <v>173</v>
      </c>
      <c r="E64" s="4" t="s">
        <v>174</v>
      </c>
      <c r="F64" s="75" t="s">
        <v>8</v>
      </c>
      <c r="G64" s="126">
        <v>275</v>
      </c>
      <c r="H64" s="72">
        <v>275</v>
      </c>
      <c r="I64" s="72" t="s">
        <v>723</v>
      </c>
      <c r="J64" s="69"/>
      <c r="K64" s="63">
        <f t="shared" si="39"/>
        <v>220</v>
      </c>
      <c r="L64" s="106">
        <f t="shared" si="40"/>
        <v>332.75</v>
      </c>
      <c r="M64" s="72">
        <f t="shared" si="41"/>
        <v>266.2</v>
      </c>
      <c r="N64" s="127" t="s">
        <v>967</v>
      </c>
      <c r="O64" s="113">
        <v>0.84</v>
      </c>
    </row>
    <row r="65" spans="1:15" ht="98.25" customHeight="1">
      <c r="A65" s="164">
        <v>8595689100353</v>
      </c>
      <c r="B65" s="120" t="s">
        <v>854</v>
      </c>
      <c r="C65" s="68" t="s">
        <v>981</v>
      </c>
      <c r="D65" s="4" t="s">
        <v>982</v>
      </c>
      <c r="E65" s="4" t="s">
        <v>174</v>
      </c>
      <c r="F65" s="52" t="s">
        <v>677</v>
      </c>
      <c r="G65" s="131">
        <v>275</v>
      </c>
      <c r="H65" s="72">
        <v>250</v>
      </c>
      <c r="I65" s="72" t="s">
        <v>723</v>
      </c>
      <c r="J65" s="69"/>
      <c r="K65" s="63">
        <f t="shared" si="39"/>
        <v>200</v>
      </c>
      <c r="L65" s="106">
        <f t="shared" si="40"/>
        <v>302.5</v>
      </c>
      <c r="M65" s="72">
        <f t="shared" si="41"/>
        <v>242</v>
      </c>
      <c r="N65" s="127" t="s">
        <v>967</v>
      </c>
      <c r="O65" s="113">
        <v>0.84</v>
      </c>
    </row>
    <row r="66" spans="1:15" ht="98.25" customHeight="1">
      <c r="A66" s="164">
        <v>8594012221376</v>
      </c>
      <c r="B66" s="120">
        <v>90</v>
      </c>
      <c r="C66" s="68" t="s">
        <v>377</v>
      </c>
      <c r="D66" s="4" t="s">
        <v>183</v>
      </c>
      <c r="E66" s="4" t="s">
        <v>494</v>
      </c>
      <c r="F66" s="52" t="s">
        <v>9</v>
      </c>
      <c r="G66" s="131">
        <v>390</v>
      </c>
      <c r="H66" s="72">
        <v>350</v>
      </c>
      <c r="I66" s="72" t="s">
        <v>723</v>
      </c>
      <c r="J66" s="69"/>
      <c r="K66" s="63">
        <f t="shared" si="39"/>
        <v>280</v>
      </c>
      <c r="L66" s="106">
        <f t="shared" si="40"/>
        <v>423.5</v>
      </c>
      <c r="M66" s="72">
        <f t="shared" si="41"/>
        <v>338.8</v>
      </c>
      <c r="N66" s="127" t="s">
        <v>967</v>
      </c>
      <c r="O66" s="113">
        <v>0.84</v>
      </c>
    </row>
    <row r="67" spans="1:15" ht="98.25" customHeight="1">
      <c r="A67" s="164">
        <v>8594012221475</v>
      </c>
      <c r="B67" s="120">
        <v>100</v>
      </c>
      <c r="C67" s="68" t="s">
        <v>378</v>
      </c>
      <c r="D67" s="4" t="s">
        <v>96</v>
      </c>
      <c r="E67" s="4" t="s">
        <v>97</v>
      </c>
      <c r="F67" s="52" t="s">
        <v>10</v>
      </c>
      <c r="G67" s="124"/>
      <c r="H67" s="72">
        <v>363</v>
      </c>
      <c r="I67" s="72" t="s">
        <v>723</v>
      </c>
      <c r="J67" s="69"/>
      <c r="K67" s="63">
        <f t="shared" si="39"/>
        <v>290.40000000000003</v>
      </c>
      <c r="L67" s="106">
        <f t="shared" si="40"/>
        <v>439.22999999999996</v>
      </c>
      <c r="M67" s="72">
        <f t="shared" si="41"/>
        <v>351.38400000000001</v>
      </c>
      <c r="N67" s="127" t="s">
        <v>967</v>
      </c>
      <c r="O67" s="113">
        <v>0.84</v>
      </c>
    </row>
    <row r="68" spans="1:15" ht="98.25" customHeight="1">
      <c r="A68" s="164">
        <v>8594012220072</v>
      </c>
      <c r="B68" s="120">
        <v>30</v>
      </c>
      <c r="C68" s="68" t="s">
        <v>382</v>
      </c>
      <c r="D68" s="4" t="s">
        <v>85</v>
      </c>
      <c r="E68" s="4" t="s">
        <v>86</v>
      </c>
      <c r="F68" s="52" t="s">
        <v>168</v>
      </c>
      <c r="G68" s="124"/>
      <c r="H68" s="72">
        <v>490</v>
      </c>
      <c r="I68" s="72" t="s">
        <v>723</v>
      </c>
      <c r="J68" s="69"/>
      <c r="K68" s="63">
        <f t="shared" si="39"/>
        <v>392</v>
      </c>
      <c r="L68" s="106">
        <f t="shared" si="40"/>
        <v>592.9</v>
      </c>
      <c r="M68" s="72">
        <f t="shared" si="41"/>
        <v>474.32</v>
      </c>
      <c r="N68" s="112" t="s">
        <v>969</v>
      </c>
      <c r="O68" s="113">
        <v>0.42</v>
      </c>
    </row>
    <row r="69" spans="1:15" ht="98.25" customHeight="1">
      <c r="A69" s="164">
        <v>8594012221406</v>
      </c>
      <c r="B69" s="120" t="s">
        <v>825</v>
      </c>
      <c r="C69" s="68" t="s">
        <v>267</v>
      </c>
      <c r="D69" s="99" t="s">
        <v>268</v>
      </c>
      <c r="E69" s="19" t="s">
        <v>269</v>
      </c>
      <c r="F69" s="23" t="s">
        <v>1220</v>
      </c>
      <c r="G69" s="115"/>
      <c r="H69" s="72">
        <v>490</v>
      </c>
      <c r="I69" s="72" t="s">
        <v>723</v>
      </c>
      <c r="J69" s="69"/>
      <c r="K69" s="63">
        <f t="shared" si="39"/>
        <v>392</v>
      </c>
      <c r="L69" s="106">
        <f t="shared" si="40"/>
        <v>592.9</v>
      </c>
      <c r="M69" s="72">
        <f t="shared" si="41"/>
        <v>474.32</v>
      </c>
      <c r="N69" s="112" t="s">
        <v>969</v>
      </c>
      <c r="O69" s="113">
        <v>0.42</v>
      </c>
    </row>
    <row r="70" spans="1:15" ht="108" customHeight="1">
      <c r="A70" s="163">
        <v>8595689100544</v>
      </c>
      <c r="B70" s="104" t="s">
        <v>854</v>
      </c>
      <c r="C70" s="61" t="s">
        <v>1067</v>
      </c>
      <c r="D70" s="40" t="s">
        <v>1063</v>
      </c>
      <c r="E70" s="19" t="s">
        <v>269</v>
      </c>
      <c r="F70" s="25" t="s">
        <v>1066</v>
      </c>
      <c r="G70" s="114"/>
      <c r="H70" s="95">
        <v>195</v>
      </c>
      <c r="I70" s="79" t="s">
        <v>742</v>
      </c>
      <c r="J70" s="69"/>
      <c r="K70" s="63">
        <f>H70*(1-K$9)</f>
        <v>156</v>
      </c>
      <c r="L70" s="106">
        <f>H70*1.21</f>
        <v>235.95</v>
      </c>
      <c r="M70" s="72">
        <f>H70*1.21*0.8</f>
        <v>188.76</v>
      </c>
      <c r="N70" s="112" t="s">
        <v>969</v>
      </c>
      <c r="O70" s="113">
        <v>0.42</v>
      </c>
    </row>
    <row r="71" spans="1:15" ht="98.25" customHeight="1">
      <c r="A71" s="164">
        <v>8594012221802</v>
      </c>
      <c r="B71" s="120">
        <v>40</v>
      </c>
      <c r="C71" s="68" t="s">
        <v>733</v>
      </c>
      <c r="D71" s="75" t="s">
        <v>725</v>
      </c>
      <c r="E71" s="4" t="s">
        <v>208</v>
      </c>
      <c r="F71" s="24" t="s">
        <v>754</v>
      </c>
      <c r="G71" s="122"/>
      <c r="H71" s="72">
        <v>179</v>
      </c>
      <c r="I71" s="72" t="s">
        <v>723</v>
      </c>
      <c r="J71" s="69"/>
      <c r="K71" s="63">
        <f t="shared" si="39"/>
        <v>143.20000000000002</v>
      </c>
      <c r="L71" s="106">
        <f t="shared" si="40"/>
        <v>216.59</v>
      </c>
      <c r="M71" s="72">
        <f t="shared" si="41"/>
        <v>173.27200000000002</v>
      </c>
      <c r="N71" s="112" t="s">
        <v>969</v>
      </c>
      <c r="O71" s="113">
        <v>0.42</v>
      </c>
    </row>
    <row r="72" spans="1:15" ht="98.25" customHeight="1">
      <c r="A72" s="58">
        <v>8594012221826</v>
      </c>
      <c r="B72" s="28">
        <v>40</v>
      </c>
      <c r="C72" s="68" t="s">
        <v>760</v>
      </c>
      <c r="D72" s="19" t="s">
        <v>758</v>
      </c>
      <c r="E72" s="19" t="s">
        <v>208</v>
      </c>
      <c r="F72" s="43" t="s">
        <v>759</v>
      </c>
      <c r="G72" s="133"/>
      <c r="H72" s="72">
        <v>349</v>
      </c>
      <c r="I72" s="72" t="s">
        <v>723</v>
      </c>
      <c r="J72" s="69"/>
      <c r="K72" s="63">
        <f t="shared" si="39"/>
        <v>279.2</v>
      </c>
      <c r="L72" s="106">
        <f t="shared" si="40"/>
        <v>422.28999999999996</v>
      </c>
      <c r="M72" s="72">
        <f t="shared" si="41"/>
        <v>337.83199999999999</v>
      </c>
      <c r="N72" s="112" t="s">
        <v>969</v>
      </c>
      <c r="O72" s="113">
        <v>0.42</v>
      </c>
    </row>
    <row r="73" spans="1:15" ht="108" customHeight="1">
      <c r="A73" s="163">
        <v>8595689100285</v>
      </c>
      <c r="B73" s="104" t="s">
        <v>854</v>
      </c>
      <c r="C73" s="61" t="s">
        <v>1060</v>
      </c>
      <c r="D73" s="40" t="s">
        <v>1069</v>
      </c>
      <c r="E73" s="22" t="s">
        <v>1062</v>
      </c>
      <c r="F73" s="23" t="s">
        <v>1215</v>
      </c>
      <c r="G73" s="115"/>
      <c r="H73" s="95" t="s">
        <v>1061</v>
      </c>
      <c r="I73" s="79" t="s">
        <v>723</v>
      </c>
      <c r="J73" s="69"/>
      <c r="K73" s="63">
        <f t="shared" si="39"/>
        <v>340</v>
      </c>
      <c r="L73" s="106">
        <f t="shared" si="40"/>
        <v>514.25</v>
      </c>
      <c r="M73" s="72">
        <f t="shared" si="41"/>
        <v>411.40000000000003</v>
      </c>
      <c r="N73" s="112" t="s">
        <v>969</v>
      </c>
      <c r="O73" s="113">
        <v>0.42</v>
      </c>
    </row>
    <row r="74" spans="1:15" ht="95.25" customHeight="1">
      <c r="A74" s="163">
        <v>8595689100278</v>
      </c>
      <c r="B74" s="104" t="s">
        <v>854</v>
      </c>
      <c r="C74" s="61" t="s">
        <v>978</v>
      </c>
      <c r="D74" s="40" t="s">
        <v>977</v>
      </c>
      <c r="E74" s="22" t="s">
        <v>979</v>
      </c>
      <c r="F74" s="23" t="s">
        <v>1221</v>
      </c>
      <c r="G74" s="115"/>
      <c r="H74" s="72">
        <v>545</v>
      </c>
      <c r="I74" s="79" t="s">
        <v>742</v>
      </c>
      <c r="J74" s="78"/>
      <c r="K74" s="63">
        <f t="shared" si="39"/>
        <v>436</v>
      </c>
      <c r="L74" s="106">
        <f t="shared" si="40"/>
        <v>659.44999999999993</v>
      </c>
      <c r="M74" s="72">
        <f t="shared" si="41"/>
        <v>527.55999999999995</v>
      </c>
      <c r="N74" s="112" t="s">
        <v>969</v>
      </c>
      <c r="O74" s="113">
        <v>0.42</v>
      </c>
    </row>
    <row r="75" spans="1:15" ht="98.25" customHeight="1">
      <c r="A75" s="168">
        <v>8594012221147</v>
      </c>
      <c r="B75" s="134">
        <v>40</v>
      </c>
      <c r="C75" s="61" t="s">
        <v>791</v>
      </c>
      <c r="D75" s="40" t="s">
        <v>792</v>
      </c>
      <c r="E75" s="40" t="s">
        <v>793</v>
      </c>
      <c r="F75" s="25" t="s">
        <v>929</v>
      </c>
      <c r="G75" s="114"/>
      <c r="H75" s="79">
        <v>195</v>
      </c>
      <c r="I75" s="79" t="s">
        <v>723</v>
      </c>
      <c r="J75" s="78"/>
      <c r="K75" s="63">
        <f t="shared" si="39"/>
        <v>156</v>
      </c>
      <c r="L75" s="106">
        <f t="shared" si="40"/>
        <v>235.95</v>
      </c>
      <c r="M75" s="72">
        <f t="shared" si="41"/>
        <v>188.76</v>
      </c>
      <c r="N75" s="112" t="s">
        <v>969</v>
      </c>
      <c r="O75" s="113">
        <v>0.42</v>
      </c>
    </row>
    <row r="76" spans="1:15" ht="98.25" customHeight="1">
      <c r="A76" s="164">
        <v>8594012221420</v>
      </c>
      <c r="B76" s="120" t="s">
        <v>825</v>
      </c>
      <c r="C76" s="68" t="s">
        <v>446</v>
      </c>
      <c r="D76" s="4" t="s">
        <v>70</v>
      </c>
      <c r="E76" s="4" t="s">
        <v>617</v>
      </c>
      <c r="F76" s="52" t="s">
        <v>618</v>
      </c>
      <c r="G76" s="124"/>
      <c r="H76" s="72">
        <v>119</v>
      </c>
      <c r="I76" s="72" t="s">
        <v>723</v>
      </c>
      <c r="J76" s="69"/>
      <c r="K76" s="63">
        <f t="shared" si="39"/>
        <v>95.2</v>
      </c>
      <c r="L76" s="106">
        <f t="shared" si="40"/>
        <v>143.99</v>
      </c>
      <c r="M76" s="72">
        <f t="shared" si="41"/>
        <v>115.19200000000001</v>
      </c>
      <c r="N76" s="112" t="s">
        <v>967</v>
      </c>
      <c r="O76" s="113">
        <v>0.84</v>
      </c>
    </row>
    <row r="77" spans="1:15" ht="98.25" customHeight="1">
      <c r="A77" s="164">
        <v>8594012221444</v>
      </c>
      <c r="B77" s="120" t="s">
        <v>825</v>
      </c>
      <c r="C77" s="68" t="s">
        <v>447</v>
      </c>
      <c r="D77" s="4" t="s">
        <v>71</v>
      </c>
      <c r="E77" s="4" t="s">
        <v>617</v>
      </c>
      <c r="F77" s="52" t="s">
        <v>619</v>
      </c>
      <c r="G77" s="124"/>
      <c r="H77" s="72">
        <v>275</v>
      </c>
      <c r="I77" s="72" t="s">
        <v>723</v>
      </c>
      <c r="J77" s="69"/>
      <c r="K77" s="63">
        <f t="shared" si="39"/>
        <v>220</v>
      </c>
      <c r="L77" s="106">
        <f t="shared" si="40"/>
        <v>332.75</v>
      </c>
      <c r="M77" s="72">
        <f t="shared" si="41"/>
        <v>266.2</v>
      </c>
      <c r="N77" s="112" t="s">
        <v>967</v>
      </c>
      <c r="O77" s="113">
        <v>0.84</v>
      </c>
    </row>
    <row r="78" spans="1:15" ht="98.25" customHeight="1">
      <c r="A78" s="164">
        <v>8594012221451</v>
      </c>
      <c r="B78" s="120" t="s">
        <v>825</v>
      </c>
      <c r="C78" s="68" t="s">
        <v>448</v>
      </c>
      <c r="D78" s="4" t="s">
        <v>72</v>
      </c>
      <c r="E78" s="4" t="s">
        <v>620</v>
      </c>
      <c r="F78" s="52" t="s">
        <v>663</v>
      </c>
      <c r="G78" s="124"/>
      <c r="H78" s="72">
        <v>249</v>
      </c>
      <c r="I78" s="72" t="s">
        <v>723</v>
      </c>
      <c r="J78" s="69"/>
      <c r="K78" s="63">
        <f t="shared" si="39"/>
        <v>199.20000000000002</v>
      </c>
      <c r="L78" s="106">
        <f t="shared" si="40"/>
        <v>301.28999999999996</v>
      </c>
      <c r="M78" s="72">
        <f t="shared" si="41"/>
        <v>241.03199999999998</v>
      </c>
      <c r="N78" s="112" t="s">
        <v>967</v>
      </c>
      <c r="O78" s="113">
        <v>0.84</v>
      </c>
    </row>
    <row r="79" spans="1:15" ht="98.25" customHeight="1">
      <c r="A79" s="164">
        <v>8594012222403</v>
      </c>
      <c r="B79" s="120" t="s">
        <v>825</v>
      </c>
      <c r="C79" s="68">
        <v>1141</v>
      </c>
      <c r="D79" s="4" t="s">
        <v>88</v>
      </c>
      <c r="E79" s="4" t="s">
        <v>617</v>
      </c>
      <c r="F79" s="52" t="s">
        <v>664</v>
      </c>
      <c r="G79" s="124"/>
      <c r="H79" s="72">
        <v>89</v>
      </c>
      <c r="I79" s="72" t="s">
        <v>723</v>
      </c>
      <c r="J79" s="69"/>
      <c r="K79" s="63">
        <f t="shared" si="39"/>
        <v>71.2</v>
      </c>
      <c r="L79" s="106">
        <f t="shared" si="40"/>
        <v>107.69</v>
      </c>
      <c r="M79" s="72">
        <f t="shared" si="41"/>
        <v>86.152000000000001</v>
      </c>
      <c r="N79" s="112" t="s">
        <v>967</v>
      </c>
      <c r="O79" s="113">
        <v>0.84</v>
      </c>
    </row>
    <row r="80" spans="1:15" ht="98.25" customHeight="1">
      <c r="A80" s="164">
        <v>8594012222472</v>
      </c>
      <c r="B80" s="120" t="s">
        <v>825</v>
      </c>
      <c r="C80" s="68">
        <v>1145</v>
      </c>
      <c r="D80" s="4" t="s">
        <v>89</v>
      </c>
      <c r="E80" s="4" t="s">
        <v>620</v>
      </c>
      <c r="F80" s="52" t="s">
        <v>665</v>
      </c>
      <c r="G80" s="124"/>
      <c r="H80" s="72">
        <v>199</v>
      </c>
      <c r="I80" s="72" t="s">
        <v>723</v>
      </c>
      <c r="J80" s="69"/>
      <c r="K80" s="63">
        <f t="shared" si="39"/>
        <v>159.20000000000002</v>
      </c>
      <c r="L80" s="106">
        <f t="shared" si="40"/>
        <v>240.79</v>
      </c>
      <c r="M80" s="72">
        <f t="shared" si="41"/>
        <v>192.63200000000001</v>
      </c>
      <c r="N80" s="112" t="s">
        <v>967</v>
      </c>
      <c r="O80" s="113">
        <v>0.84</v>
      </c>
    </row>
    <row r="81" spans="1:15" ht="98.25" customHeight="1">
      <c r="A81" s="169"/>
      <c r="B81" s="135"/>
      <c r="C81" s="80"/>
      <c r="D81" s="136"/>
      <c r="E81" s="32"/>
      <c r="F81" s="81" t="s">
        <v>32</v>
      </c>
      <c r="G81" s="124"/>
      <c r="H81" s="72"/>
      <c r="I81" s="137"/>
      <c r="J81" s="69"/>
      <c r="K81" s="63">
        <f t="shared" si="39"/>
        <v>0</v>
      </c>
      <c r="L81" s="106">
        <f t="shared" si="40"/>
        <v>0</v>
      </c>
      <c r="M81" s="72">
        <f t="shared" si="41"/>
        <v>0</v>
      </c>
      <c r="N81" s="138"/>
      <c r="O81" s="113">
        <v>0</v>
      </c>
    </row>
    <row r="82" spans="1:15" ht="98.25" customHeight="1">
      <c r="A82" s="58">
        <v>8594012221499</v>
      </c>
      <c r="B82" s="28">
        <v>25</v>
      </c>
      <c r="C82" s="68" t="s">
        <v>734</v>
      </c>
      <c r="D82" s="4" t="s">
        <v>713</v>
      </c>
      <c r="E82" s="20" t="s">
        <v>714</v>
      </c>
      <c r="F82" s="52" t="s">
        <v>743</v>
      </c>
      <c r="G82" s="124"/>
      <c r="H82" s="72">
        <v>460</v>
      </c>
      <c r="I82" s="72" t="s">
        <v>723</v>
      </c>
      <c r="J82" s="69"/>
      <c r="K82" s="63">
        <f t="shared" si="39"/>
        <v>368</v>
      </c>
      <c r="L82" s="106">
        <f t="shared" si="40"/>
        <v>556.6</v>
      </c>
      <c r="M82" s="72">
        <f t="shared" si="41"/>
        <v>445.28000000000003</v>
      </c>
      <c r="N82" s="112" t="s">
        <v>968</v>
      </c>
      <c r="O82" s="113">
        <v>1.68</v>
      </c>
    </row>
    <row r="83" spans="1:15" ht="98.25" customHeight="1">
      <c r="A83" s="164">
        <v>8594012221703</v>
      </c>
      <c r="B83" s="120">
        <v>25</v>
      </c>
      <c r="C83" s="68" t="s">
        <v>379</v>
      </c>
      <c r="D83" s="4" t="s">
        <v>333</v>
      </c>
      <c r="E83" s="4" t="s">
        <v>334</v>
      </c>
      <c r="F83" s="52" t="s">
        <v>1198</v>
      </c>
      <c r="G83" s="124"/>
      <c r="H83" s="72">
        <v>490</v>
      </c>
      <c r="I83" s="72" t="s">
        <v>723</v>
      </c>
      <c r="J83" s="69"/>
      <c r="K83" s="63">
        <f t="shared" si="39"/>
        <v>392</v>
      </c>
      <c r="L83" s="106">
        <f t="shared" si="40"/>
        <v>592.9</v>
      </c>
      <c r="M83" s="72">
        <f t="shared" si="41"/>
        <v>474.32</v>
      </c>
      <c r="N83" s="112" t="s">
        <v>968</v>
      </c>
      <c r="O83" s="113">
        <v>1.68</v>
      </c>
    </row>
    <row r="84" spans="1:15" ht="113.25" customHeight="1">
      <c r="A84" s="163">
        <v>8594012223295</v>
      </c>
      <c r="B84" s="104" t="s">
        <v>854</v>
      </c>
      <c r="C84" s="61" t="s">
        <v>928</v>
      </c>
      <c r="D84" s="40" t="s">
        <v>917</v>
      </c>
      <c r="E84" s="109" t="s">
        <v>918</v>
      </c>
      <c r="F84" s="25" t="s">
        <v>1222</v>
      </c>
      <c r="G84" s="114"/>
      <c r="H84" s="79">
        <v>660</v>
      </c>
      <c r="I84" s="79" t="s">
        <v>723</v>
      </c>
      <c r="J84" s="78"/>
      <c r="K84" s="63">
        <f>H84*(1-K$9)</f>
        <v>528</v>
      </c>
      <c r="L84" s="106">
        <f>H84*1.21</f>
        <v>798.6</v>
      </c>
      <c r="M84" s="72">
        <f>H84*1.21*0.8</f>
        <v>638.88000000000011</v>
      </c>
      <c r="N84" s="107" t="s">
        <v>968</v>
      </c>
      <c r="O84" s="113">
        <v>1.68</v>
      </c>
    </row>
    <row r="85" spans="1:15" ht="98.25" customHeight="1">
      <c r="A85" s="164">
        <v>8594012221512</v>
      </c>
      <c r="B85" s="120">
        <v>25</v>
      </c>
      <c r="C85" s="68" t="s">
        <v>380</v>
      </c>
      <c r="D85" s="4" t="s">
        <v>301</v>
      </c>
      <c r="E85" s="20" t="s">
        <v>131</v>
      </c>
      <c r="F85" s="52" t="s">
        <v>551</v>
      </c>
      <c r="G85" s="124"/>
      <c r="H85" s="72">
        <v>580</v>
      </c>
      <c r="I85" s="72" t="s">
        <v>723</v>
      </c>
      <c r="J85" s="69"/>
      <c r="K85" s="63">
        <f t="shared" si="39"/>
        <v>464</v>
      </c>
      <c r="L85" s="106">
        <f t="shared" si="40"/>
        <v>701.8</v>
      </c>
      <c r="M85" s="72">
        <f t="shared" si="41"/>
        <v>561.43999999999994</v>
      </c>
      <c r="N85" s="112" t="s">
        <v>968</v>
      </c>
      <c r="O85" s="113">
        <v>1.68</v>
      </c>
    </row>
    <row r="86" spans="1:15" ht="98.25" customHeight="1">
      <c r="A86" s="164">
        <v>8594012221505</v>
      </c>
      <c r="B86" s="120">
        <v>25</v>
      </c>
      <c r="C86" s="68" t="s">
        <v>381</v>
      </c>
      <c r="D86" s="4" t="s">
        <v>82</v>
      </c>
      <c r="E86" s="20" t="s">
        <v>131</v>
      </c>
      <c r="F86" s="52" t="s">
        <v>552</v>
      </c>
      <c r="G86" s="124"/>
      <c r="H86" s="72">
        <v>825</v>
      </c>
      <c r="I86" s="72" t="s">
        <v>723</v>
      </c>
      <c r="J86" s="69"/>
      <c r="K86" s="63">
        <f t="shared" si="39"/>
        <v>660</v>
      </c>
      <c r="L86" s="106">
        <f t="shared" si="40"/>
        <v>998.25</v>
      </c>
      <c r="M86" s="72">
        <f t="shared" si="41"/>
        <v>798.6</v>
      </c>
      <c r="N86" s="112" t="s">
        <v>968</v>
      </c>
      <c r="O86" s="113">
        <v>1.68</v>
      </c>
    </row>
    <row r="87" spans="1:15" ht="114.75" customHeight="1">
      <c r="A87" s="163">
        <v>8595689100001</v>
      </c>
      <c r="B87" s="104" t="s">
        <v>854</v>
      </c>
      <c r="C87" s="61" t="s">
        <v>919</v>
      </c>
      <c r="D87" s="40" t="s">
        <v>909</v>
      </c>
      <c r="E87" s="109" t="s">
        <v>911</v>
      </c>
      <c r="F87" s="25" t="s">
        <v>910</v>
      </c>
      <c r="G87" s="114"/>
      <c r="H87" s="79">
        <v>890</v>
      </c>
      <c r="I87" s="79" t="s">
        <v>723</v>
      </c>
      <c r="J87" s="78"/>
      <c r="K87" s="63">
        <f>H87*(1-K$9)</f>
        <v>712</v>
      </c>
      <c r="L87" s="106">
        <f>H87*1.21</f>
        <v>1076.8999999999999</v>
      </c>
      <c r="M87" s="72">
        <f>H87*1.21*0.8</f>
        <v>861.52</v>
      </c>
      <c r="N87" s="107" t="s">
        <v>968</v>
      </c>
      <c r="O87" s="113">
        <v>1.68</v>
      </c>
    </row>
    <row r="88" spans="1:15" ht="98.25" customHeight="1">
      <c r="A88" s="164">
        <v>8594012221727</v>
      </c>
      <c r="B88" s="120">
        <v>16</v>
      </c>
      <c r="C88" s="68" t="s">
        <v>475</v>
      </c>
      <c r="D88" s="4" t="s">
        <v>476</v>
      </c>
      <c r="E88" s="20" t="s">
        <v>884</v>
      </c>
      <c r="F88" s="52" t="s">
        <v>553</v>
      </c>
      <c r="G88" s="124"/>
      <c r="H88" s="72">
        <v>1990</v>
      </c>
      <c r="I88" s="72" t="s">
        <v>723</v>
      </c>
      <c r="J88" s="69"/>
      <c r="K88" s="63">
        <f t="shared" si="39"/>
        <v>1592</v>
      </c>
      <c r="L88" s="106">
        <f t="shared" si="40"/>
        <v>2407.9</v>
      </c>
      <c r="M88" s="72">
        <f t="shared" si="41"/>
        <v>1926.3200000000002</v>
      </c>
      <c r="N88" s="112" t="s">
        <v>968</v>
      </c>
      <c r="O88" s="113">
        <v>1.68</v>
      </c>
    </row>
    <row r="89" spans="1:15" ht="102.75" customHeight="1">
      <c r="A89" s="58">
        <v>8594012229853</v>
      </c>
      <c r="B89" s="104" t="s">
        <v>854</v>
      </c>
      <c r="C89" s="61" t="s">
        <v>880</v>
      </c>
      <c r="D89" s="40" t="s">
        <v>878</v>
      </c>
      <c r="E89" s="40" t="s">
        <v>879</v>
      </c>
      <c r="F89" s="25" t="s">
        <v>888</v>
      </c>
      <c r="G89" s="114"/>
      <c r="H89" s="79">
        <v>395</v>
      </c>
      <c r="I89" s="79" t="s">
        <v>742</v>
      </c>
      <c r="J89" s="78"/>
      <c r="K89" s="63">
        <f t="shared" si="39"/>
        <v>316</v>
      </c>
      <c r="L89" s="106">
        <f t="shared" si="40"/>
        <v>477.95</v>
      </c>
      <c r="M89" s="72">
        <f t="shared" si="41"/>
        <v>382.36</v>
      </c>
      <c r="N89" s="112" t="s">
        <v>968</v>
      </c>
      <c r="O89" s="113">
        <v>1.68</v>
      </c>
    </row>
    <row r="90" spans="1:15" ht="99" customHeight="1">
      <c r="A90" s="163">
        <v>8595689100070</v>
      </c>
      <c r="B90" s="104" t="s">
        <v>854</v>
      </c>
      <c r="C90" s="61" t="s">
        <v>933</v>
      </c>
      <c r="D90" s="40" t="s">
        <v>934</v>
      </c>
      <c r="E90" s="109" t="s">
        <v>935</v>
      </c>
      <c r="F90" s="25" t="s">
        <v>959</v>
      </c>
      <c r="G90" s="114"/>
      <c r="H90" s="79">
        <v>595</v>
      </c>
      <c r="I90" s="79" t="s">
        <v>723</v>
      </c>
      <c r="J90" s="78"/>
      <c r="K90" s="63">
        <f>H90*(1-K$9)</f>
        <v>476</v>
      </c>
      <c r="L90" s="106">
        <f t="shared" ref="L90" si="45">H90*1.21</f>
        <v>719.94999999999993</v>
      </c>
      <c r="M90" s="72">
        <f t="shared" ref="M90" si="46">H90*1.21*0.8</f>
        <v>575.95999999999992</v>
      </c>
      <c r="N90" s="107" t="s">
        <v>968</v>
      </c>
      <c r="O90" s="113">
        <v>1.68</v>
      </c>
    </row>
    <row r="91" spans="1:15" ht="114.6" customHeight="1">
      <c r="A91" s="170">
        <v>8595689100209</v>
      </c>
      <c r="B91" s="104" t="s">
        <v>854</v>
      </c>
      <c r="C91" s="61" t="s">
        <v>1008</v>
      </c>
      <c r="D91" s="40" t="s">
        <v>1009</v>
      </c>
      <c r="E91" s="109" t="s">
        <v>1013</v>
      </c>
      <c r="F91" s="25" t="s">
        <v>1010</v>
      </c>
      <c r="G91" s="114"/>
      <c r="H91" s="72">
        <v>990</v>
      </c>
      <c r="I91" s="79" t="s">
        <v>723</v>
      </c>
      <c r="J91" s="69"/>
      <c r="K91" s="63">
        <f>H91*(1-K$9)</f>
        <v>792</v>
      </c>
      <c r="L91" s="106">
        <f>H91*1.21</f>
        <v>1197.8999999999999</v>
      </c>
      <c r="M91" s="72">
        <f>H91*1.21*0.8</f>
        <v>958.31999999999994</v>
      </c>
      <c r="N91" s="112" t="s">
        <v>968</v>
      </c>
      <c r="O91" s="113">
        <v>1.68</v>
      </c>
    </row>
    <row r="92" spans="1:15" ht="98.25" customHeight="1">
      <c r="A92" s="164">
        <v>8594012221628</v>
      </c>
      <c r="B92" s="120">
        <v>27</v>
      </c>
      <c r="C92" s="68" t="s">
        <v>383</v>
      </c>
      <c r="D92" s="4" t="s">
        <v>336</v>
      </c>
      <c r="E92" s="20" t="s">
        <v>132</v>
      </c>
      <c r="F92" s="52" t="s">
        <v>11</v>
      </c>
      <c r="G92" s="139">
        <v>490</v>
      </c>
      <c r="H92" s="95">
        <v>590</v>
      </c>
      <c r="I92" s="72" t="s">
        <v>723</v>
      </c>
      <c r="J92" s="82"/>
      <c r="K92" s="63">
        <f t="shared" si="39"/>
        <v>472</v>
      </c>
      <c r="L92" s="106">
        <f t="shared" si="40"/>
        <v>713.9</v>
      </c>
      <c r="M92" s="72">
        <f t="shared" si="41"/>
        <v>571.12</v>
      </c>
      <c r="N92" s="112" t="s">
        <v>968</v>
      </c>
      <c r="O92" s="113">
        <v>1.68</v>
      </c>
    </row>
    <row r="93" spans="1:15" ht="98.25" customHeight="1">
      <c r="A93" s="164">
        <v>8594012221635</v>
      </c>
      <c r="B93" s="120">
        <v>27</v>
      </c>
      <c r="C93" s="68" t="s">
        <v>384</v>
      </c>
      <c r="D93" s="4" t="s">
        <v>337</v>
      </c>
      <c r="E93" s="20" t="s">
        <v>132</v>
      </c>
      <c r="F93" s="52" t="s">
        <v>554</v>
      </c>
      <c r="G93" s="139">
        <v>590</v>
      </c>
      <c r="H93" s="95">
        <v>660</v>
      </c>
      <c r="I93" s="72" t="s">
        <v>723</v>
      </c>
      <c r="J93" s="69"/>
      <c r="K93" s="63">
        <f t="shared" si="39"/>
        <v>528</v>
      </c>
      <c r="L93" s="106">
        <f t="shared" si="40"/>
        <v>798.6</v>
      </c>
      <c r="M93" s="72">
        <f t="shared" si="41"/>
        <v>638.88000000000011</v>
      </c>
      <c r="N93" s="112" t="s">
        <v>968</v>
      </c>
      <c r="O93" s="113">
        <v>1.68</v>
      </c>
    </row>
    <row r="94" spans="1:15" ht="98.25" customHeight="1">
      <c r="A94" s="164">
        <v>8594012221482</v>
      </c>
      <c r="B94" s="120">
        <v>27</v>
      </c>
      <c r="C94" s="68" t="s">
        <v>478</v>
      </c>
      <c r="D94" s="4" t="s">
        <v>477</v>
      </c>
      <c r="E94" s="20" t="s">
        <v>132</v>
      </c>
      <c r="F94" s="23" t="s">
        <v>1162</v>
      </c>
      <c r="G94" s="115"/>
      <c r="H94" s="95">
        <v>870</v>
      </c>
      <c r="I94" s="72" t="s">
        <v>723</v>
      </c>
      <c r="J94" s="69"/>
      <c r="K94" s="63">
        <f t="shared" si="39"/>
        <v>696</v>
      </c>
      <c r="L94" s="106">
        <f t="shared" si="40"/>
        <v>1052.7</v>
      </c>
      <c r="M94" s="72">
        <f t="shared" si="41"/>
        <v>842.16000000000008</v>
      </c>
      <c r="N94" s="112" t="s">
        <v>968</v>
      </c>
      <c r="O94" s="113">
        <v>1.68</v>
      </c>
    </row>
    <row r="95" spans="1:15" ht="106.5" customHeight="1">
      <c r="A95" s="163">
        <v>8594012222113</v>
      </c>
      <c r="B95" s="104" t="s">
        <v>854</v>
      </c>
      <c r="C95" s="61" t="s">
        <v>838</v>
      </c>
      <c r="D95" s="40" t="s">
        <v>839</v>
      </c>
      <c r="E95" s="40" t="s">
        <v>1189</v>
      </c>
      <c r="F95" s="25" t="s">
        <v>840</v>
      </c>
      <c r="G95" s="114"/>
      <c r="H95" s="79">
        <v>250</v>
      </c>
      <c r="I95" s="79" t="s">
        <v>723</v>
      </c>
      <c r="J95" s="78"/>
      <c r="K95" s="63">
        <f t="shared" ref="K95:K169" si="47">H95*(1-K$9)</f>
        <v>200</v>
      </c>
      <c r="L95" s="106">
        <f t="shared" ref="L95:L169" si="48">H95*1.21</f>
        <v>302.5</v>
      </c>
      <c r="M95" s="72">
        <f t="shared" ref="M95:M169" si="49">H95*1.21*0.8</f>
        <v>242</v>
      </c>
      <c r="N95" s="107"/>
      <c r="O95" s="113">
        <v>0</v>
      </c>
    </row>
    <row r="96" spans="1:15" ht="98.25" customHeight="1">
      <c r="A96" s="164">
        <v>8594012221642</v>
      </c>
      <c r="B96" s="120" t="s">
        <v>854</v>
      </c>
      <c r="C96" s="68" t="s">
        <v>385</v>
      </c>
      <c r="D96" s="4" t="s">
        <v>215</v>
      </c>
      <c r="E96" s="4" t="s">
        <v>216</v>
      </c>
      <c r="F96" s="52" t="s">
        <v>555</v>
      </c>
      <c r="G96" s="131">
        <v>230</v>
      </c>
      <c r="H96" s="72">
        <v>190</v>
      </c>
      <c r="I96" s="72" t="s">
        <v>723</v>
      </c>
      <c r="J96" s="69"/>
      <c r="K96" s="63">
        <f t="shared" si="47"/>
        <v>152</v>
      </c>
      <c r="L96" s="106">
        <f t="shared" si="48"/>
        <v>229.9</v>
      </c>
      <c r="M96" s="72">
        <f t="shared" si="49"/>
        <v>183.92000000000002</v>
      </c>
      <c r="N96" s="112"/>
      <c r="O96" s="113">
        <v>0</v>
      </c>
    </row>
    <row r="97" spans="1:15" ht="98.25" customHeight="1">
      <c r="A97" s="164">
        <v>8594012221659</v>
      </c>
      <c r="B97" s="120" t="s">
        <v>854</v>
      </c>
      <c r="C97" s="68" t="s">
        <v>386</v>
      </c>
      <c r="D97" s="4" t="s">
        <v>217</v>
      </c>
      <c r="E97" s="4" t="s">
        <v>218</v>
      </c>
      <c r="F97" s="52" t="s">
        <v>556</v>
      </c>
      <c r="G97" s="131">
        <v>230</v>
      </c>
      <c r="H97" s="72">
        <v>190</v>
      </c>
      <c r="I97" s="72" t="s">
        <v>723</v>
      </c>
      <c r="J97" s="69"/>
      <c r="K97" s="63">
        <f t="shared" si="47"/>
        <v>152</v>
      </c>
      <c r="L97" s="106">
        <f t="shared" si="48"/>
        <v>229.9</v>
      </c>
      <c r="M97" s="72">
        <f t="shared" si="49"/>
        <v>183.92000000000002</v>
      </c>
      <c r="N97" s="112"/>
      <c r="O97" s="113">
        <v>0</v>
      </c>
    </row>
    <row r="98" spans="1:15" ht="98.25" customHeight="1">
      <c r="A98" s="164">
        <v>8594012221666</v>
      </c>
      <c r="B98" s="120" t="s">
        <v>854</v>
      </c>
      <c r="C98" s="68" t="s">
        <v>387</v>
      </c>
      <c r="D98" s="4" t="s">
        <v>219</v>
      </c>
      <c r="E98" s="4" t="s">
        <v>220</v>
      </c>
      <c r="F98" s="52" t="s">
        <v>557</v>
      </c>
      <c r="G98" s="131">
        <v>230</v>
      </c>
      <c r="H98" s="72">
        <v>190</v>
      </c>
      <c r="I98" s="72" t="s">
        <v>723</v>
      </c>
      <c r="J98" s="69"/>
      <c r="K98" s="63">
        <f t="shared" si="47"/>
        <v>152</v>
      </c>
      <c r="L98" s="106">
        <f t="shared" si="48"/>
        <v>229.9</v>
      </c>
      <c r="M98" s="72">
        <f t="shared" si="49"/>
        <v>183.92000000000002</v>
      </c>
      <c r="N98" s="112"/>
      <c r="O98" s="113">
        <v>0</v>
      </c>
    </row>
    <row r="99" spans="1:15" ht="98.25" customHeight="1">
      <c r="A99" s="164">
        <v>8594012221673</v>
      </c>
      <c r="B99" s="120" t="s">
        <v>854</v>
      </c>
      <c r="C99" s="68" t="s">
        <v>388</v>
      </c>
      <c r="D99" s="4" t="s">
        <v>625</v>
      </c>
      <c r="E99" s="4" t="s">
        <v>101</v>
      </c>
      <c r="F99" s="52" t="s">
        <v>559</v>
      </c>
      <c r="G99" s="131">
        <v>230</v>
      </c>
      <c r="H99" s="72">
        <v>190</v>
      </c>
      <c r="I99" s="72" t="s">
        <v>723</v>
      </c>
      <c r="J99" s="69"/>
      <c r="K99" s="63">
        <f t="shared" si="47"/>
        <v>152</v>
      </c>
      <c r="L99" s="106">
        <f t="shared" si="48"/>
        <v>229.9</v>
      </c>
      <c r="M99" s="72">
        <f t="shared" si="49"/>
        <v>183.92000000000002</v>
      </c>
      <c r="N99" s="112"/>
      <c r="O99" s="113">
        <v>0</v>
      </c>
    </row>
    <row r="100" spans="1:15" ht="98.25" customHeight="1">
      <c r="A100" s="164">
        <v>8594012221680</v>
      </c>
      <c r="B100" s="120" t="s">
        <v>854</v>
      </c>
      <c r="C100" s="68" t="s">
        <v>389</v>
      </c>
      <c r="D100" s="4" t="s">
        <v>626</v>
      </c>
      <c r="E100" s="4" t="s">
        <v>102</v>
      </c>
      <c r="F100" s="52" t="s">
        <v>560</v>
      </c>
      <c r="G100" s="131">
        <v>230</v>
      </c>
      <c r="H100" s="72">
        <v>190</v>
      </c>
      <c r="I100" s="72" t="s">
        <v>723</v>
      </c>
      <c r="J100" s="69"/>
      <c r="K100" s="63">
        <f t="shared" si="47"/>
        <v>152</v>
      </c>
      <c r="L100" s="106">
        <f t="shared" si="48"/>
        <v>229.9</v>
      </c>
      <c r="M100" s="72">
        <f t="shared" si="49"/>
        <v>183.92000000000002</v>
      </c>
      <c r="N100" s="112"/>
      <c r="O100" s="113">
        <v>0</v>
      </c>
    </row>
    <row r="101" spans="1:15" ht="98.25" customHeight="1">
      <c r="A101" s="164">
        <v>8594012221697</v>
      </c>
      <c r="B101" s="120" t="s">
        <v>854</v>
      </c>
      <c r="C101" s="68" t="s">
        <v>390</v>
      </c>
      <c r="D101" s="4" t="s">
        <v>627</v>
      </c>
      <c r="E101" s="4" t="s">
        <v>311</v>
      </c>
      <c r="F101" s="52" t="s">
        <v>12</v>
      </c>
      <c r="G101" s="131">
        <v>230</v>
      </c>
      <c r="H101" s="72">
        <v>190</v>
      </c>
      <c r="I101" s="72" t="s">
        <v>723</v>
      </c>
      <c r="J101" s="69"/>
      <c r="K101" s="63">
        <f t="shared" si="47"/>
        <v>152</v>
      </c>
      <c r="L101" s="106">
        <f t="shared" si="48"/>
        <v>229.9</v>
      </c>
      <c r="M101" s="72">
        <f t="shared" si="49"/>
        <v>183.92000000000002</v>
      </c>
      <c r="N101" s="112"/>
      <c r="O101" s="113">
        <v>0</v>
      </c>
    </row>
    <row r="102" spans="1:15" ht="98.25" customHeight="1">
      <c r="A102" s="164">
        <v>8594012221055</v>
      </c>
      <c r="B102" s="120">
        <v>15</v>
      </c>
      <c r="C102" s="68" t="s">
        <v>706</v>
      </c>
      <c r="D102" s="19" t="s">
        <v>705</v>
      </c>
      <c r="E102" s="22" t="s">
        <v>707</v>
      </c>
      <c r="F102" s="23" t="s">
        <v>708</v>
      </c>
      <c r="G102" s="115"/>
      <c r="H102" s="72">
        <v>425</v>
      </c>
      <c r="I102" s="72" t="s">
        <v>723</v>
      </c>
      <c r="J102" s="69"/>
      <c r="K102" s="63">
        <f t="shared" si="47"/>
        <v>340</v>
      </c>
      <c r="L102" s="106">
        <f t="shared" si="48"/>
        <v>514.25</v>
      </c>
      <c r="M102" s="72">
        <f t="shared" si="49"/>
        <v>411.40000000000003</v>
      </c>
      <c r="N102" s="112" t="s">
        <v>968</v>
      </c>
      <c r="O102" s="113">
        <v>1.68</v>
      </c>
    </row>
    <row r="103" spans="1:15" ht="98.25" customHeight="1">
      <c r="A103" s="163">
        <v>8594012220348</v>
      </c>
      <c r="B103" s="104"/>
      <c r="C103" s="61" t="s">
        <v>777</v>
      </c>
      <c r="D103" s="40" t="s">
        <v>775</v>
      </c>
      <c r="E103" s="109" t="s">
        <v>776</v>
      </c>
      <c r="F103" s="25" t="s">
        <v>787</v>
      </c>
      <c r="G103" s="114"/>
      <c r="H103" s="79">
        <v>460</v>
      </c>
      <c r="I103" s="72" t="s">
        <v>723</v>
      </c>
      <c r="J103" s="78"/>
      <c r="K103" s="63">
        <f t="shared" si="47"/>
        <v>368</v>
      </c>
      <c r="L103" s="106">
        <f t="shared" si="48"/>
        <v>556.6</v>
      </c>
      <c r="M103" s="72">
        <f t="shared" si="49"/>
        <v>445.28000000000003</v>
      </c>
      <c r="N103" s="112" t="s">
        <v>968</v>
      </c>
      <c r="O103" s="113">
        <v>1.68</v>
      </c>
    </row>
    <row r="104" spans="1:15" ht="98.25" customHeight="1">
      <c r="A104" s="58">
        <v>8594012225206</v>
      </c>
      <c r="B104" s="28">
        <v>20</v>
      </c>
      <c r="C104" s="68" t="s">
        <v>739</v>
      </c>
      <c r="D104" s="19" t="s">
        <v>736</v>
      </c>
      <c r="E104" s="22" t="s">
        <v>737</v>
      </c>
      <c r="F104" s="23" t="s">
        <v>738</v>
      </c>
      <c r="G104" s="115"/>
      <c r="H104" s="72">
        <v>425</v>
      </c>
      <c r="I104" s="72" t="s">
        <v>723</v>
      </c>
      <c r="J104" s="69"/>
      <c r="K104" s="63">
        <f t="shared" si="47"/>
        <v>340</v>
      </c>
      <c r="L104" s="106">
        <f t="shared" si="48"/>
        <v>514.25</v>
      </c>
      <c r="M104" s="72">
        <f t="shared" si="49"/>
        <v>411.40000000000003</v>
      </c>
      <c r="N104" s="112" t="s">
        <v>968</v>
      </c>
      <c r="O104" s="113">
        <v>1.68</v>
      </c>
    </row>
    <row r="105" spans="1:15" ht="98.25" customHeight="1">
      <c r="A105" s="163">
        <v>8594012222212</v>
      </c>
      <c r="B105" s="104" t="s">
        <v>829</v>
      </c>
      <c r="C105" s="61" t="s">
        <v>796</v>
      </c>
      <c r="D105" s="40" t="s">
        <v>794</v>
      </c>
      <c r="E105" s="22" t="s">
        <v>795</v>
      </c>
      <c r="F105" s="23" t="s">
        <v>738</v>
      </c>
      <c r="G105" s="114"/>
      <c r="H105" s="79">
        <v>660</v>
      </c>
      <c r="I105" s="79" t="s">
        <v>723</v>
      </c>
      <c r="J105" s="78"/>
      <c r="K105" s="63">
        <f t="shared" si="47"/>
        <v>528</v>
      </c>
      <c r="L105" s="106">
        <f t="shared" si="48"/>
        <v>798.6</v>
      </c>
      <c r="M105" s="72">
        <f t="shared" si="49"/>
        <v>638.88000000000011</v>
      </c>
      <c r="N105" s="112" t="s">
        <v>968</v>
      </c>
      <c r="O105" s="113">
        <v>1.68</v>
      </c>
    </row>
    <row r="106" spans="1:15" ht="98.25" customHeight="1">
      <c r="A106" s="164">
        <v>8594012226012</v>
      </c>
      <c r="B106" s="120">
        <v>16</v>
      </c>
      <c r="C106" s="68" t="s">
        <v>414</v>
      </c>
      <c r="D106" s="4" t="s">
        <v>103</v>
      </c>
      <c r="E106" s="4" t="s">
        <v>531</v>
      </c>
      <c r="F106" s="52" t="s">
        <v>558</v>
      </c>
      <c r="G106" s="124"/>
      <c r="H106" s="72">
        <v>460</v>
      </c>
      <c r="I106" s="72" t="s">
        <v>723</v>
      </c>
      <c r="J106" s="69"/>
      <c r="K106" s="63">
        <f t="shared" si="47"/>
        <v>368</v>
      </c>
      <c r="L106" s="106">
        <f t="shared" si="48"/>
        <v>556.6</v>
      </c>
      <c r="M106" s="72">
        <f t="shared" si="49"/>
        <v>445.28000000000003</v>
      </c>
      <c r="N106" s="112" t="s">
        <v>968</v>
      </c>
      <c r="O106" s="113">
        <v>1.68</v>
      </c>
    </row>
    <row r="107" spans="1:15" ht="98.25" customHeight="1">
      <c r="A107" s="164">
        <v>8594012225213</v>
      </c>
      <c r="B107" s="120">
        <v>40</v>
      </c>
      <c r="C107" s="68" t="s">
        <v>418</v>
      </c>
      <c r="D107" s="4" t="s">
        <v>927</v>
      </c>
      <c r="E107" s="4" t="s">
        <v>531</v>
      </c>
      <c r="F107" s="23" t="s">
        <v>1223</v>
      </c>
      <c r="G107" s="115"/>
      <c r="H107" s="72">
        <v>900</v>
      </c>
      <c r="I107" s="72" t="s">
        <v>723</v>
      </c>
      <c r="J107" s="69"/>
      <c r="K107" s="63">
        <f t="shared" si="47"/>
        <v>720</v>
      </c>
      <c r="L107" s="106">
        <f t="shared" si="48"/>
        <v>1089</v>
      </c>
      <c r="M107" s="72">
        <f t="shared" si="49"/>
        <v>871.2</v>
      </c>
      <c r="N107" s="112" t="s">
        <v>968</v>
      </c>
      <c r="O107" s="113">
        <v>1.68</v>
      </c>
    </row>
    <row r="108" spans="1:15" ht="98.25" customHeight="1">
      <c r="A108" s="164">
        <v>8594012224322</v>
      </c>
      <c r="B108" s="120">
        <v>50</v>
      </c>
      <c r="C108" s="68" t="s">
        <v>419</v>
      </c>
      <c r="D108" s="19" t="s">
        <v>249</v>
      </c>
      <c r="E108" s="4" t="s">
        <v>531</v>
      </c>
      <c r="F108" s="23" t="s">
        <v>562</v>
      </c>
      <c r="G108" s="115"/>
      <c r="H108" s="72">
        <v>1165</v>
      </c>
      <c r="I108" s="72" t="s">
        <v>723</v>
      </c>
      <c r="J108" s="69"/>
      <c r="K108" s="63">
        <f t="shared" si="47"/>
        <v>932</v>
      </c>
      <c r="L108" s="106">
        <f t="shared" si="48"/>
        <v>1409.6499999999999</v>
      </c>
      <c r="M108" s="72">
        <f t="shared" si="49"/>
        <v>1127.72</v>
      </c>
      <c r="N108" s="112" t="s">
        <v>968</v>
      </c>
      <c r="O108" s="113">
        <v>1.68</v>
      </c>
    </row>
    <row r="109" spans="1:15" ht="98.25" customHeight="1">
      <c r="A109" s="164">
        <v>8594012220416</v>
      </c>
      <c r="B109" s="120">
        <v>50</v>
      </c>
      <c r="C109" s="68" t="s">
        <v>818</v>
      </c>
      <c r="D109" s="40" t="s">
        <v>798</v>
      </c>
      <c r="E109" s="109" t="s">
        <v>841</v>
      </c>
      <c r="F109" s="23" t="s">
        <v>797</v>
      </c>
      <c r="G109" s="114"/>
      <c r="H109" s="79">
        <v>1390</v>
      </c>
      <c r="I109" s="79" t="s">
        <v>723</v>
      </c>
      <c r="J109" s="78"/>
      <c r="K109" s="63">
        <f t="shared" si="47"/>
        <v>1112</v>
      </c>
      <c r="L109" s="106">
        <f t="shared" si="48"/>
        <v>1681.8999999999999</v>
      </c>
      <c r="M109" s="72">
        <f t="shared" si="49"/>
        <v>1345.52</v>
      </c>
      <c r="N109" s="112" t="s">
        <v>968</v>
      </c>
      <c r="O109" s="113">
        <v>1.68</v>
      </c>
    </row>
    <row r="110" spans="1:15" ht="109.9" customHeight="1">
      <c r="A110" s="164">
        <v>8595689100629</v>
      </c>
      <c r="B110" s="120" t="s">
        <v>854</v>
      </c>
      <c r="C110" s="68" t="s">
        <v>1084</v>
      </c>
      <c r="D110" s="75" t="s">
        <v>1082</v>
      </c>
      <c r="E110" s="19" t="s">
        <v>1083</v>
      </c>
      <c r="F110" s="24" t="s">
        <v>1086</v>
      </c>
      <c r="G110" s="122"/>
      <c r="H110" s="105">
        <v>660</v>
      </c>
      <c r="I110" s="72" t="s">
        <v>723</v>
      </c>
      <c r="J110" s="62"/>
      <c r="K110" s="63">
        <f t="shared" si="47"/>
        <v>528</v>
      </c>
      <c r="L110" s="106">
        <f t="shared" si="48"/>
        <v>798.6</v>
      </c>
      <c r="M110" s="72">
        <f t="shared" si="49"/>
        <v>638.88000000000011</v>
      </c>
      <c r="N110" s="112" t="s">
        <v>968</v>
      </c>
      <c r="O110" s="113">
        <v>1.68</v>
      </c>
    </row>
    <row r="111" spans="1:15" ht="98.25" customHeight="1">
      <c r="A111" s="167">
        <v>8594012224346</v>
      </c>
      <c r="B111" s="129">
        <v>50</v>
      </c>
      <c r="C111" s="68" t="s">
        <v>420</v>
      </c>
      <c r="D111" s="4" t="s">
        <v>250</v>
      </c>
      <c r="E111" s="4" t="s">
        <v>531</v>
      </c>
      <c r="F111" s="23" t="s">
        <v>563</v>
      </c>
      <c r="G111" s="115"/>
      <c r="H111" s="72">
        <v>1650</v>
      </c>
      <c r="I111" s="72" t="s">
        <v>723</v>
      </c>
      <c r="J111" s="69"/>
      <c r="K111" s="63">
        <f t="shared" si="47"/>
        <v>1320</v>
      </c>
      <c r="L111" s="106">
        <f t="shared" si="48"/>
        <v>1996.5</v>
      </c>
      <c r="M111" s="72">
        <f t="shared" si="49"/>
        <v>1597.2</v>
      </c>
      <c r="N111" s="112" t="s">
        <v>968</v>
      </c>
      <c r="O111" s="113">
        <v>1.68</v>
      </c>
    </row>
    <row r="112" spans="1:15" ht="98.25" customHeight="1">
      <c r="A112" s="167">
        <v>8594012224360</v>
      </c>
      <c r="B112" s="129">
        <v>24</v>
      </c>
      <c r="C112" s="68" t="s">
        <v>421</v>
      </c>
      <c r="D112" s="4" t="s">
        <v>330</v>
      </c>
      <c r="E112" s="20" t="s">
        <v>885</v>
      </c>
      <c r="F112" s="23" t="s">
        <v>564</v>
      </c>
      <c r="G112" s="115"/>
      <c r="H112" s="72">
        <v>3950</v>
      </c>
      <c r="I112" s="72" t="s">
        <v>723</v>
      </c>
      <c r="J112" s="69"/>
      <c r="K112" s="63">
        <f t="shared" si="47"/>
        <v>3160</v>
      </c>
      <c r="L112" s="106">
        <f t="shared" si="48"/>
        <v>4779.5</v>
      </c>
      <c r="M112" s="72">
        <f t="shared" si="49"/>
        <v>3823.6000000000004</v>
      </c>
      <c r="N112" s="112" t="s">
        <v>968</v>
      </c>
      <c r="O112" s="113">
        <v>1.68</v>
      </c>
    </row>
    <row r="113" spans="1:15" ht="98.25" customHeight="1">
      <c r="A113" s="167">
        <v>8594012220775</v>
      </c>
      <c r="B113" s="129">
        <v>18</v>
      </c>
      <c r="C113" s="68" t="s">
        <v>155</v>
      </c>
      <c r="D113" s="4" t="s">
        <v>525</v>
      </c>
      <c r="E113" s="22" t="s">
        <v>886</v>
      </c>
      <c r="F113" s="23" t="s">
        <v>732</v>
      </c>
      <c r="G113" s="115"/>
      <c r="H113" s="72">
        <v>3250</v>
      </c>
      <c r="I113" s="72" t="s">
        <v>723</v>
      </c>
      <c r="J113" s="69"/>
      <c r="K113" s="63">
        <f t="shared" si="47"/>
        <v>2600</v>
      </c>
      <c r="L113" s="106">
        <f t="shared" si="48"/>
        <v>3932.5</v>
      </c>
      <c r="M113" s="72">
        <f t="shared" si="49"/>
        <v>3146</v>
      </c>
      <c r="N113" s="112" t="s">
        <v>968</v>
      </c>
      <c r="O113" s="113">
        <v>1.68</v>
      </c>
    </row>
    <row r="114" spans="1:15" ht="98.25" customHeight="1">
      <c r="A114" s="167">
        <v>8594012225190</v>
      </c>
      <c r="B114" s="129">
        <v>50</v>
      </c>
      <c r="C114" s="68" t="s">
        <v>422</v>
      </c>
      <c r="D114" s="4" t="s">
        <v>326</v>
      </c>
      <c r="E114" s="4" t="s">
        <v>532</v>
      </c>
      <c r="F114" s="23" t="s">
        <v>30</v>
      </c>
      <c r="G114" s="115"/>
      <c r="H114" s="72">
        <v>1390</v>
      </c>
      <c r="I114" s="72" t="s">
        <v>723</v>
      </c>
      <c r="J114" s="69"/>
      <c r="K114" s="63">
        <f t="shared" si="47"/>
        <v>1112</v>
      </c>
      <c r="L114" s="106">
        <f t="shared" si="48"/>
        <v>1681.8999999999999</v>
      </c>
      <c r="M114" s="72">
        <f t="shared" si="49"/>
        <v>1345.52</v>
      </c>
      <c r="N114" s="112" t="s">
        <v>968</v>
      </c>
      <c r="O114" s="113">
        <v>1.68</v>
      </c>
    </row>
    <row r="115" spans="1:15" ht="98.25" customHeight="1">
      <c r="A115" s="164">
        <v>8594012225176</v>
      </c>
      <c r="B115" s="120">
        <v>50</v>
      </c>
      <c r="C115" s="68" t="s">
        <v>423</v>
      </c>
      <c r="D115" s="4" t="s">
        <v>236</v>
      </c>
      <c r="E115" s="4" t="s">
        <v>532</v>
      </c>
      <c r="F115" s="23" t="s">
        <v>40</v>
      </c>
      <c r="G115" s="115"/>
      <c r="H115" s="72">
        <v>2400</v>
      </c>
      <c r="I115" s="72" t="s">
        <v>723</v>
      </c>
      <c r="J115" s="69"/>
      <c r="K115" s="63">
        <f t="shared" si="47"/>
        <v>1920</v>
      </c>
      <c r="L115" s="106">
        <f t="shared" si="48"/>
        <v>2904</v>
      </c>
      <c r="M115" s="72">
        <f t="shared" si="49"/>
        <v>2323.2000000000003</v>
      </c>
      <c r="N115" s="112" t="s">
        <v>968</v>
      </c>
      <c r="O115" s="113">
        <v>1.68</v>
      </c>
    </row>
    <row r="116" spans="1:15" ht="98.25" customHeight="1">
      <c r="A116" s="164">
        <v>8594012225183</v>
      </c>
      <c r="B116" s="120">
        <v>50</v>
      </c>
      <c r="C116" s="68" t="s">
        <v>424</v>
      </c>
      <c r="D116" s="4" t="s">
        <v>255</v>
      </c>
      <c r="E116" s="4" t="s">
        <v>532</v>
      </c>
      <c r="F116" s="23" t="s">
        <v>18</v>
      </c>
      <c r="G116" s="115"/>
      <c r="H116" s="72">
        <v>3200</v>
      </c>
      <c r="I116" s="72" t="s">
        <v>723</v>
      </c>
      <c r="J116" s="69"/>
      <c r="K116" s="63">
        <f t="shared" si="47"/>
        <v>2560</v>
      </c>
      <c r="L116" s="106">
        <f t="shared" si="48"/>
        <v>3872</v>
      </c>
      <c r="M116" s="72">
        <f t="shared" si="49"/>
        <v>3097.6000000000004</v>
      </c>
      <c r="N116" s="112" t="s">
        <v>968</v>
      </c>
      <c r="O116" s="113">
        <v>1.68</v>
      </c>
    </row>
    <row r="117" spans="1:15" ht="98.25" customHeight="1">
      <c r="A117" s="164" t="s">
        <v>752</v>
      </c>
      <c r="B117" s="120"/>
      <c r="C117" s="68" t="s">
        <v>429</v>
      </c>
      <c r="D117" s="4" t="s">
        <v>207</v>
      </c>
      <c r="E117" s="20" t="s">
        <v>657</v>
      </c>
      <c r="F117" s="52" t="s">
        <v>923</v>
      </c>
      <c r="G117" s="124"/>
      <c r="H117" s="72">
        <v>1225</v>
      </c>
      <c r="I117" s="72" t="s">
        <v>723</v>
      </c>
      <c r="J117" s="69"/>
      <c r="K117" s="63">
        <f t="shared" si="47"/>
        <v>980</v>
      </c>
      <c r="L117" s="106">
        <f t="shared" si="48"/>
        <v>1482.25</v>
      </c>
      <c r="M117" s="72">
        <f t="shared" si="49"/>
        <v>1185.8</v>
      </c>
      <c r="N117" s="112" t="s">
        <v>968</v>
      </c>
      <c r="O117" s="113">
        <v>1.68</v>
      </c>
    </row>
    <row r="118" spans="1:15" ht="98.25" customHeight="1">
      <c r="A118" s="164">
        <v>8594012226159</v>
      </c>
      <c r="B118" s="120">
        <v>20</v>
      </c>
      <c r="C118" s="68" t="s">
        <v>425</v>
      </c>
      <c r="D118" s="4" t="s">
        <v>251</v>
      </c>
      <c r="E118" s="20" t="s">
        <v>659</v>
      </c>
      <c r="F118" s="52" t="s">
        <v>19</v>
      </c>
      <c r="G118" s="124"/>
      <c r="H118" s="72">
        <v>890</v>
      </c>
      <c r="I118" s="72" t="s">
        <v>723</v>
      </c>
      <c r="J118" s="69"/>
      <c r="K118" s="63">
        <f t="shared" si="47"/>
        <v>712</v>
      </c>
      <c r="L118" s="106">
        <f t="shared" si="48"/>
        <v>1076.8999999999999</v>
      </c>
      <c r="M118" s="72">
        <f t="shared" si="49"/>
        <v>861.52</v>
      </c>
      <c r="N118" s="112" t="s">
        <v>968</v>
      </c>
      <c r="O118" s="113">
        <v>1.68</v>
      </c>
    </row>
    <row r="119" spans="1:15" ht="98.25" customHeight="1">
      <c r="A119" s="164">
        <v>8594012226166</v>
      </c>
      <c r="B119" s="120">
        <v>20</v>
      </c>
      <c r="C119" s="68" t="s">
        <v>426</v>
      </c>
      <c r="D119" s="4" t="s">
        <v>252</v>
      </c>
      <c r="E119" s="20" t="s">
        <v>509</v>
      </c>
      <c r="F119" s="52" t="s">
        <v>565</v>
      </c>
      <c r="G119" s="124"/>
      <c r="H119" s="72">
        <v>1190</v>
      </c>
      <c r="I119" s="72" t="s">
        <v>723</v>
      </c>
      <c r="J119" s="69"/>
      <c r="K119" s="63">
        <f t="shared" si="47"/>
        <v>952</v>
      </c>
      <c r="L119" s="106">
        <f t="shared" si="48"/>
        <v>1439.8999999999999</v>
      </c>
      <c r="M119" s="72">
        <f t="shared" si="49"/>
        <v>1151.9199999999998</v>
      </c>
      <c r="N119" s="112" t="s">
        <v>968</v>
      </c>
      <c r="O119" s="113">
        <v>1.68</v>
      </c>
    </row>
    <row r="120" spans="1:15" ht="98.25" customHeight="1">
      <c r="A120" s="164">
        <v>8594012226173</v>
      </c>
      <c r="B120" s="120">
        <v>20</v>
      </c>
      <c r="C120" s="68" t="s">
        <v>427</v>
      </c>
      <c r="D120" s="4" t="s">
        <v>253</v>
      </c>
      <c r="E120" s="20" t="s">
        <v>658</v>
      </c>
      <c r="F120" s="52" t="s">
        <v>20</v>
      </c>
      <c r="G120" s="124"/>
      <c r="H120" s="72">
        <v>1200</v>
      </c>
      <c r="I120" s="72" t="s">
        <v>723</v>
      </c>
      <c r="J120" s="69"/>
      <c r="K120" s="63">
        <f t="shared" si="47"/>
        <v>960</v>
      </c>
      <c r="L120" s="106">
        <f t="shared" si="48"/>
        <v>1452</v>
      </c>
      <c r="M120" s="72">
        <f t="shared" si="49"/>
        <v>1161.6000000000001</v>
      </c>
      <c r="N120" s="112" t="s">
        <v>968</v>
      </c>
      <c r="O120" s="113">
        <v>1.68</v>
      </c>
    </row>
    <row r="121" spans="1:15" ht="98.25" customHeight="1">
      <c r="A121" s="164">
        <v>8594012226180</v>
      </c>
      <c r="B121" s="120">
        <v>20</v>
      </c>
      <c r="C121" s="68" t="s">
        <v>428</v>
      </c>
      <c r="D121" s="4" t="s">
        <v>254</v>
      </c>
      <c r="E121" s="20" t="s">
        <v>509</v>
      </c>
      <c r="F121" s="52" t="s">
        <v>21</v>
      </c>
      <c r="G121" s="124"/>
      <c r="H121" s="72">
        <v>1500</v>
      </c>
      <c r="I121" s="72" t="s">
        <v>723</v>
      </c>
      <c r="J121" s="69"/>
      <c r="K121" s="63">
        <f t="shared" si="47"/>
        <v>1200</v>
      </c>
      <c r="L121" s="106">
        <f t="shared" si="48"/>
        <v>1815</v>
      </c>
      <c r="M121" s="72">
        <f t="shared" si="49"/>
        <v>1452</v>
      </c>
      <c r="N121" s="112" t="s">
        <v>968</v>
      </c>
      <c r="O121" s="113">
        <v>1.68</v>
      </c>
    </row>
    <row r="122" spans="1:15" ht="126" customHeight="1">
      <c r="A122" s="163">
        <v>8595689100322</v>
      </c>
      <c r="B122" s="104" t="s">
        <v>854</v>
      </c>
      <c r="C122" s="61" t="s">
        <v>1023</v>
      </c>
      <c r="D122" s="140" t="s">
        <v>1022</v>
      </c>
      <c r="E122" s="109" t="s">
        <v>1024</v>
      </c>
      <c r="F122" s="83" t="s">
        <v>1026</v>
      </c>
      <c r="G122" s="141"/>
      <c r="H122" s="79">
        <v>1990</v>
      </c>
      <c r="I122" s="79" t="s">
        <v>723</v>
      </c>
      <c r="J122" s="78"/>
      <c r="K122" s="63">
        <f t="shared" si="47"/>
        <v>1592</v>
      </c>
      <c r="L122" s="106">
        <f t="shared" si="48"/>
        <v>2407.9</v>
      </c>
      <c r="M122" s="72">
        <f t="shared" si="49"/>
        <v>1926.3200000000002</v>
      </c>
      <c r="N122" s="107" t="s">
        <v>968</v>
      </c>
      <c r="O122" s="113">
        <v>1.68</v>
      </c>
    </row>
    <row r="123" spans="1:15" ht="129" customHeight="1">
      <c r="A123" s="163">
        <v>8595689100063</v>
      </c>
      <c r="B123" s="104" t="s">
        <v>854</v>
      </c>
      <c r="C123" s="61" t="s">
        <v>908</v>
      </c>
      <c r="D123" s="40" t="s">
        <v>1016</v>
      </c>
      <c r="E123" s="109" t="s">
        <v>1025</v>
      </c>
      <c r="F123" s="83" t="s">
        <v>1027</v>
      </c>
      <c r="G123" s="141"/>
      <c r="H123" s="79">
        <v>2250</v>
      </c>
      <c r="I123" s="79" t="s">
        <v>723</v>
      </c>
      <c r="J123" s="78"/>
      <c r="K123" s="63">
        <f>H123*(1-K$9)</f>
        <v>1800</v>
      </c>
      <c r="L123" s="106">
        <f>H123*1.21</f>
        <v>2722.5</v>
      </c>
      <c r="M123" s="72">
        <f>H123*1.21*0.8</f>
        <v>2178</v>
      </c>
      <c r="N123" s="107" t="s">
        <v>968</v>
      </c>
      <c r="O123" s="113">
        <v>1.68</v>
      </c>
    </row>
    <row r="124" spans="1:15" ht="98.25" customHeight="1">
      <c r="A124" s="164">
        <v>8594012226296</v>
      </c>
      <c r="B124" s="120">
        <v>40</v>
      </c>
      <c r="C124" s="68" t="s">
        <v>415</v>
      </c>
      <c r="D124" s="4" t="s">
        <v>299</v>
      </c>
      <c r="E124" s="4" t="s">
        <v>304</v>
      </c>
      <c r="F124" s="23" t="s">
        <v>13</v>
      </c>
      <c r="G124" s="115"/>
      <c r="H124" s="72">
        <v>660</v>
      </c>
      <c r="I124" s="72" t="s">
        <v>723</v>
      </c>
      <c r="J124" s="69"/>
      <c r="K124" s="63">
        <f t="shared" si="47"/>
        <v>528</v>
      </c>
      <c r="L124" s="106">
        <f t="shared" si="48"/>
        <v>798.6</v>
      </c>
      <c r="M124" s="72">
        <f t="shared" si="49"/>
        <v>638.88000000000011</v>
      </c>
      <c r="N124" s="112" t="s">
        <v>968</v>
      </c>
      <c r="O124" s="113">
        <v>1.68</v>
      </c>
    </row>
    <row r="125" spans="1:15" ht="98.25" customHeight="1">
      <c r="A125" s="164">
        <v>8594012220584</v>
      </c>
      <c r="B125" s="120">
        <v>40</v>
      </c>
      <c r="C125" s="68" t="s">
        <v>156</v>
      </c>
      <c r="D125" s="4" t="s">
        <v>33</v>
      </c>
      <c r="E125" s="20" t="s">
        <v>561</v>
      </c>
      <c r="F125" s="23" t="s">
        <v>14</v>
      </c>
      <c r="G125" s="115"/>
      <c r="H125" s="72">
        <v>890</v>
      </c>
      <c r="I125" s="72" t="s">
        <v>723</v>
      </c>
      <c r="J125" s="69"/>
      <c r="K125" s="63">
        <f t="shared" si="47"/>
        <v>712</v>
      </c>
      <c r="L125" s="106">
        <f t="shared" si="48"/>
        <v>1076.8999999999999</v>
      </c>
      <c r="M125" s="72">
        <f t="shared" si="49"/>
        <v>861.52</v>
      </c>
      <c r="N125" s="112" t="s">
        <v>968</v>
      </c>
      <c r="O125" s="113">
        <v>1.68</v>
      </c>
    </row>
    <row r="126" spans="1:15" ht="103.5" customHeight="1">
      <c r="A126" s="163">
        <v>8595689100124</v>
      </c>
      <c r="B126" s="104" t="s">
        <v>854</v>
      </c>
      <c r="C126" s="61" t="s">
        <v>922</v>
      </c>
      <c r="D126" s="40" t="s">
        <v>920</v>
      </c>
      <c r="E126" s="109" t="s">
        <v>921</v>
      </c>
      <c r="F126" s="23" t="s">
        <v>14</v>
      </c>
      <c r="G126" s="132">
        <v>890</v>
      </c>
      <c r="H126" s="79">
        <v>990</v>
      </c>
      <c r="I126" s="79" t="s">
        <v>723</v>
      </c>
      <c r="J126" s="78"/>
      <c r="K126" s="63">
        <f>H126*(1-K$9)</f>
        <v>792</v>
      </c>
      <c r="L126" s="106">
        <f>H126*1.21</f>
        <v>1197.8999999999999</v>
      </c>
      <c r="M126" s="72">
        <f>H126*1.21*0.8</f>
        <v>958.31999999999994</v>
      </c>
      <c r="N126" s="107" t="s">
        <v>968</v>
      </c>
      <c r="O126" s="113">
        <v>1.68</v>
      </c>
    </row>
    <row r="127" spans="1:15" ht="98.25" customHeight="1">
      <c r="A127" s="164">
        <v>8594012224995</v>
      </c>
      <c r="B127" s="120">
        <v>40</v>
      </c>
      <c r="C127" s="68" t="s">
        <v>416</v>
      </c>
      <c r="D127" s="4" t="s">
        <v>300</v>
      </c>
      <c r="E127" s="20" t="s">
        <v>889</v>
      </c>
      <c r="F127" s="23" t="s">
        <v>15</v>
      </c>
      <c r="G127" s="115"/>
      <c r="H127" s="72">
        <v>660</v>
      </c>
      <c r="I127" s="72" t="s">
        <v>723</v>
      </c>
      <c r="J127" s="69"/>
      <c r="K127" s="63">
        <f t="shared" si="47"/>
        <v>528</v>
      </c>
      <c r="L127" s="106">
        <f t="shared" si="48"/>
        <v>798.6</v>
      </c>
      <c r="M127" s="72">
        <f t="shared" si="49"/>
        <v>638.88000000000011</v>
      </c>
      <c r="N127" s="112" t="s">
        <v>968</v>
      </c>
      <c r="O127" s="113">
        <v>1.68</v>
      </c>
    </row>
    <row r="128" spans="1:15" ht="98.25" customHeight="1">
      <c r="A128" s="164">
        <v>8594012220591</v>
      </c>
      <c r="B128" s="120" t="s">
        <v>826</v>
      </c>
      <c r="C128" s="68" t="s">
        <v>926</v>
      </c>
      <c r="D128" s="4" t="s">
        <v>41</v>
      </c>
      <c r="E128" s="20" t="s">
        <v>890</v>
      </c>
      <c r="F128" s="23" t="s">
        <v>16</v>
      </c>
      <c r="G128" s="115"/>
      <c r="H128" s="84">
        <v>890</v>
      </c>
      <c r="I128" s="72" t="s">
        <v>723</v>
      </c>
      <c r="J128" s="69"/>
      <c r="K128" s="63">
        <f t="shared" si="47"/>
        <v>712</v>
      </c>
      <c r="L128" s="106">
        <f t="shared" si="48"/>
        <v>1076.8999999999999</v>
      </c>
      <c r="M128" s="72">
        <f t="shared" si="49"/>
        <v>861.52</v>
      </c>
      <c r="N128" s="112" t="s">
        <v>968</v>
      </c>
      <c r="O128" s="113">
        <v>1.68</v>
      </c>
    </row>
    <row r="129" spans="1:15" ht="98.25" customHeight="1">
      <c r="A129" s="164">
        <v>8594012225008</v>
      </c>
      <c r="B129" s="120">
        <v>20</v>
      </c>
      <c r="C129" s="68" t="s">
        <v>417</v>
      </c>
      <c r="D129" s="4" t="s">
        <v>44</v>
      </c>
      <c r="E129" s="20" t="s">
        <v>1224</v>
      </c>
      <c r="F129" s="23" t="s">
        <v>17</v>
      </c>
      <c r="G129" s="115"/>
      <c r="H129" s="72">
        <v>980</v>
      </c>
      <c r="I129" s="72" t="s">
        <v>723</v>
      </c>
      <c r="J129" s="69"/>
      <c r="K129" s="63">
        <f t="shared" si="47"/>
        <v>784</v>
      </c>
      <c r="L129" s="106">
        <f t="shared" si="48"/>
        <v>1185.8</v>
      </c>
      <c r="M129" s="72">
        <f t="shared" si="49"/>
        <v>948.64</v>
      </c>
      <c r="N129" s="112" t="s">
        <v>968</v>
      </c>
      <c r="O129" s="113">
        <v>1.68</v>
      </c>
    </row>
    <row r="130" spans="1:15" ht="123" customHeight="1">
      <c r="A130" s="163">
        <v>8595689100773</v>
      </c>
      <c r="B130" s="104" t="s">
        <v>854</v>
      </c>
      <c r="C130" s="61" t="s">
        <v>1123</v>
      </c>
      <c r="D130" s="40" t="s">
        <v>1122</v>
      </c>
      <c r="E130" s="22" t="s">
        <v>1155</v>
      </c>
      <c r="F130" s="23" t="s">
        <v>1187</v>
      </c>
      <c r="G130" s="125">
        <v>890</v>
      </c>
      <c r="H130" s="95">
        <v>990</v>
      </c>
      <c r="I130" s="79" t="s">
        <v>723</v>
      </c>
      <c r="J130" s="69"/>
      <c r="K130" s="63">
        <f t="shared" si="47"/>
        <v>792</v>
      </c>
      <c r="L130" s="106">
        <f t="shared" si="48"/>
        <v>1197.8999999999999</v>
      </c>
      <c r="M130" s="72">
        <f t="shared" si="49"/>
        <v>958.31999999999994</v>
      </c>
      <c r="N130" s="112" t="s">
        <v>988</v>
      </c>
      <c r="O130" s="113">
        <v>1.68</v>
      </c>
    </row>
    <row r="131" spans="1:15" ht="98.25" customHeight="1">
      <c r="A131" s="164">
        <v>8594012225091</v>
      </c>
      <c r="B131" s="120">
        <v>18</v>
      </c>
      <c r="C131" s="68" t="s">
        <v>430</v>
      </c>
      <c r="D131" s="4" t="s">
        <v>801</v>
      </c>
      <c r="E131" s="20" t="s">
        <v>130</v>
      </c>
      <c r="F131" s="52" t="s">
        <v>22</v>
      </c>
      <c r="G131" s="124"/>
      <c r="H131" s="72">
        <v>1488</v>
      </c>
      <c r="I131" s="72" t="s">
        <v>723</v>
      </c>
      <c r="J131" s="69"/>
      <c r="K131" s="63">
        <f t="shared" si="47"/>
        <v>1190.4000000000001</v>
      </c>
      <c r="L131" s="106">
        <f t="shared" si="48"/>
        <v>1800.48</v>
      </c>
      <c r="M131" s="72">
        <f t="shared" si="49"/>
        <v>1440.384</v>
      </c>
      <c r="N131" s="112" t="s">
        <v>968</v>
      </c>
      <c r="O131" s="113">
        <v>1.68</v>
      </c>
    </row>
    <row r="132" spans="1:15" ht="112.9" customHeight="1">
      <c r="A132" s="163">
        <v>8595689100919</v>
      </c>
      <c r="B132" s="104" t="s">
        <v>854</v>
      </c>
      <c r="C132" s="61" t="s">
        <v>1150</v>
      </c>
      <c r="D132" s="40" t="s">
        <v>1147</v>
      </c>
      <c r="E132" s="20" t="s">
        <v>1148</v>
      </c>
      <c r="F132" s="52" t="s">
        <v>1151</v>
      </c>
      <c r="G132" s="124"/>
      <c r="H132" s="115">
        <v>1290</v>
      </c>
      <c r="I132" s="79" t="s">
        <v>742</v>
      </c>
      <c r="J132" s="69"/>
      <c r="K132" s="63">
        <f>H132*(1-K$9)</f>
        <v>1032</v>
      </c>
      <c r="L132" s="106">
        <f t="shared" si="48"/>
        <v>1560.8999999999999</v>
      </c>
      <c r="M132" s="72">
        <f t="shared" si="49"/>
        <v>1248.72</v>
      </c>
      <c r="N132" s="112" t="s">
        <v>968</v>
      </c>
      <c r="O132" s="113">
        <v>1.68</v>
      </c>
    </row>
    <row r="133" spans="1:15" ht="98.25" customHeight="1">
      <c r="A133" s="164">
        <v>8594012225084</v>
      </c>
      <c r="B133" s="120">
        <v>18</v>
      </c>
      <c r="C133" s="68" t="s">
        <v>431</v>
      </c>
      <c r="D133" s="4" t="s">
        <v>802</v>
      </c>
      <c r="E133" s="20" t="s">
        <v>130</v>
      </c>
      <c r="F133" s="52" t="s">
        <v>566</v>
      </c>
      <c r="G133" s="131">
        <v>1290</v>
      </c>
      <c r="H133" s="72">
        <v>1113</v>
      </c>
      <c r="I133" s="72" t="s">
        <v>723</v>
      </c>
      <c r="J133" s="69"/>
      <c r="K133" s="63">
        <f t="shared" si="47"/>
        <v>890.40000000000009</v>
      </c>
      <c r="L133" s="106">
        <f t="shared" si="48"/>
        <v>1346.73</v>
      </c>
      <c r="M133" s="72">
        <f t="shared" si="49"/>
        <v>1077.384</v>
      </c>
      <c r="N133" s="112" t="s">
        <v>968</v>
      </c>
      <c r="O133" s="113">
        <v>1.68</v>
      </c>
    </row>
    <row r="134" spans="1:15" ht="98.25" customHeight="1">
      <c r="A134" s="164">
        <v>8594012225077</v>
      </c>
      <c r="B134" s="120">
        <v>16</v>
      </c>
      <c r="C134" s="68" t="s">
        <v>432</v>
      </c>
      <c r="D134" s="4" t="s">
        <v>799</v>
      </c>
      <c r="E134" s="20" t="s">
        <v>130</v>
      </c>
      <c r="F134" s="52" t="s">
        <v>1163</v>
      </c>
      <c r="G134" s="139">
        <v>1290</v>
      </c>
      <c r="H134" s="72">
        <v>1690</v>
      </c>
      <c r="I134" s="72" t="s">
        <v>723</v>
      </c>
      <c r="J134" s="69"/>
      <c r="K134" s="63">
        <f t="shared" si="47"/>
        <v>1352</v>
      </c>
      <c r="L134" s="106">
        <f t="shared" si="48"/>
        <v>2044.8999999999999</v>
      </c>
      <c r="M134" s="72">
        <f t="shared" si="49"/>
        <v>1635.92</v>
      </c>
      <c r="N134" s="112" t="s">
        <v>968</v>
      </c>
      <c r="O134" s="113">
        <v>1.68</v>
      </c>
    </row>
    <row r="135" spans="1:15" ht="112.9" customHeight="1">
      <c r="A135" s="170">
        <v>8595689100414</v>
      </c>
      <c r="B135" s="104" t="s">
        <v>854</v>
      </c>
      <c r="C135" s="61" t="s">
        <v>1018</v>
      </c>
      <c r="D135" s="40" t="s">
        <v>1017</v>
      </c>
      <c r="E135" s="20" t="s">
        <v>1020</v>
      </c>
      <c r="F135" s="52" t="s">
        <v>1021</v>
      </c>
      <c r="G135" s="124"/>
      <c r="H135" s="95" t="s">
        <v>1019</v>
      </c>
      <c r="I135" s="79" t="s">
        <v>723</v>
      </c>
      <c r="J135" s="69"/>
      <c r="K135" s="63">
        <f>H135*(1-K$9)</f>
        <v>1352</v>
      </c>
      <c r="L135" s="106">
        <f>H135*1.21</f>
        <v>2044.8999999999999</v>
      </c>
      <c r="M135" s="72">
        <f>H135*1.21*0.8</f>
        <v>1635.92</v>
      </c>
      <c r="N135" s="112" t="s">
        <v>968</v>
      </c>
      <c r="O135" s="113">
        <v>1.68</v>
      </c>
    </row>
    <row r="136" spans="1:15" ht="98.45" customHeight="1">
      <c r="A136" s="164">
        <v>8594012225114</v>
      </c>
      <c r="B136" s="120">
        <v>16</v>
      </c>
      <c r="C136" s="68" t="s">
        <v>433</v>
      </c>
      <c r="D136" s="4" t="s">
        <v>800</v>
      </c>
      <c r="E136" s="20" t="s">
        <v>130</v>
      </c>
      <c r="F136" s="23" t="s">
        <v>1199</v>
      </c>
      <c r="G136" s="115"/>
      <c r="H136" s="72">
        <v>2438</v>
      </c>
      <c r="I136" s="72" t="s">
        <v>723</v>
      </c>
      <c r="J136" s="69"/>
      <c r="K136" s="63">
        <f t="shared" si="47"/>
        <v>1950.4</v>
      </c>
      <c r="L136" s="106">
        <f t="shared" si="48"/>
        <v>2949.98</v>
      </c>
      <c r="M136" s="72">
        <f t="shared" si="49"/>
        <v>2359.9839999999999</v>
      </c>
      <c r="N136" s="112" t="s">
        <v>968</v>
      </c>
      <c r="O136" s="113">
        <v>1.68</v>
      </c>
    </row>
    <row r="137" spans="1:15" ht="98.25" customHeight="1">
      <c r="A137" s="164">
        <v>8594012224339</v>
      </c>
      <c r="B137" s="120">
        <v>16</v>
      </c>
      <c r="C137" s="68" t="s">
        <v>436</v>
      </c>
      <c r="D137" s="4" t="s">
        <v>803</v>
      </c>
      <c r="E137" s="20" t="s">
        <v>534</v>
      </c>
      <c r="F137" s="52" t="s">
        <v>571</v>
      </c>
      <c r="G137" s="124"/>
      <c r="H137" s="72">
        <v>2700</v>
      </c>
      <c r="I137" s="72" t="s">
        <v>723</v>
      </c>
      <c r="J137" s="69"/>
      <c r="K137" s="63">
        <f t="shared" si="47"/>
        <v>2160</v>
      </c>
      <c r="L137" s="106">
        <f t="shared" si="48"/>
        <v>3267</v>
      </c>
      <c r="M137" s="72">
        <f t="shared" si="49"/>
        <v>2613.6000000000004</v>
      </c>
      <c r="N137" s="112" t="s">
        <v>968</v>
      </c>
      <c r="O137" s="113">
        <v>1.68</v>
      </c>
    </row>
    <row r="138" spans="1:15" ht="98.25" customHeight="1">
      <c r="A138" s="164">
        <v>8594012224414</v>
      </c>
      <c r="B138" s="120">
        <v>16</v>
      </c>
      <c r="C138" s="68" t="s">
        <v>524</v>
      </c>
      <c r="D138" s="4" t="s">
        <v>804</v>
      </c>
      <c r="E138" s="20" t="s">
        <v>534</v>
      </c>
      <c r="F138" s="52" t="s">
        <v>568</v>
      </c>
      <c r="G138" s="124"/>
      <c r="H138" s="72">
        <v>2700</v>
      </c>
      <c r="I138" s="72" t="s">
        <v>723</v>
      </c>
      <c r="J138" s="69"/>
      <c r="K138" s="63">
        <f t="shared" si="47"/>
        <v>2160</v>
      </c>
      <c r="L138" s="106">
        <f t="shared" si="48"/>
        <v>3267</v>
      </c>
      <c r="M138" s="72">
        <f t="shared" si="49"/>
        <v>2613.6000000000004</v>
      </c>
      <c r="N138" s="112" t="s">
        <v>968</v>
      </c>
      <c r="O138" s="113">
        <v>1.68</v>
      </c>
    </row>
    <row r="139" spans="1:15" ht="105">
      <c r="A139" s="163">
        <v>8594012223486</v>
      </c>
      <c r="B139" s="104" t="s">
        <v>854</v>
      </c>
      <c r="C139" s="61" t="s">
        <v>877</v>
      </c>
      <c r="D139" s="40" t="s">
        <v>870</v>
      </c>
      <c r="E139" s="109" t="s">
        <v>871</v>
      </c>
      <c r="F139" s="23" t="s">
        <v>872</v>
      </c>
      <c r="G139" s="114"/>
      <c r="H139" s="79">
        <v>2950</v>
      </c>
      <c r="I139" s="79" t="s">
        <v>723</v>
      </c>
      <c r="J139" s="78"/>
      <c r="K139" s="63">
        <f t="shared" si="47"/>
        <v>2360</v>
      </c>
      <c r="L139" s="106">
        <f t="shared" si="48"/>
        <v>3569.5</v>
      </c>
      <c r="M139" s="72">
        <f t="shared" si="49"/>
        <v>2855.6000000000004</v>
      </c>
      <c r="N139" s="112" t="s">
        <v>968</v>
      </c>
      <c r="O139" s="113">
        <v>1.68</v>
      </c>
    </row>
    <row r="140" spans="1:15" ht="98.25" customHeight="1">
      <c r="A140" s="164">
        <v>8594012224353</v>
      </c>
      <c r="B140" s="120">
        <v>18</v>
      </c>
      <c r="C140" s="68" t="s">
        <v>437</v>
      </c>
      <c r="D140" s="4" t="s">
        <v>830</v>
      </c>
      <c r="E140" s="20" t="s">
        <v>534</v>
      </c>
      <c r="F140" s="52" t="s">
        <v>23</v>
      </c>
      <c r="G140" s="124"/>
      <c r="H140" s="72">
        <v>3250</v>
      </c>
      <c r="I140" s="72" t="s">
        <v>723</v>
      </c>
      <c r="J140" s="69"/>
      <c r="K140" s="63">
        <f t="shared" si="47"/>
        <v>2600</v>
      </c>
      <c r="L140" s="106">
        <f t="shared" si="48"/>
        <v>3932.5</v>
      </c>
      <c r="M140" s="72">
        <f t="shared" si="49"/>
        <v>3146</v>
      </c>
      <c r="N140" s="112" t="s">
        <v>968</v>
      </c>
      <c r="O140" s="113">
        <v>1.68</v>
      </c>
    </row>
    <row r="141" spans="1:15" ht="98.25" customHeight="1">
      <c r="A141" s="164">
        <v>8594012224988</v>
      </c>
      <c r="B141" s="120">
        <v>16</v>
      </c>
      <c r="C141" s="68" t="s">
        <v>438</v>
      </c>
      <c r="D141" s="4" t="s">
        <v>863</v>
      </c>
      <c r="E141" s="20" t="s">
        <v>534</v>
      </c>
      <c r="F141" s="52" t="s">
        <v>1200</v>
      </c>
      <c r="G141" s="124"/>
      <c r="H141" s="72">
        <v>4900</v>
      </c>
      <c r="I141" s="72" t="s">
        <v>723</v>
      </c>
      <c r="J141" s="69"/>
      <c r="K141" s="63">
        <f t="shared" si="47"/>
        <v>3920</v>
      </c>
      <c r="L141" s="106">
        <f t="shared" si="48"/>
        <v>5929</v>
      </c>
      <c r="M141" s="72">
        <f t="shared" si="49"/>
        <v>4743.2</v>
      </c>
      <c r="N141" s="112" t="s">
        <v>968</v>
      </c>
      <c r="O141" s="113">
        <v>1.68</v>
      </c>
    </row>
    <row r="142" spans="1:15" ht="111" customHeight="1">
      <c r="A142" s="163">
        <v>8594012223493</v>
      </c>
      <c r="B142" s="104" t="s">
        <v>854</v>
      </c>
      <c r="C142" s="61" t="s">
        <v>997</v>
      </c>
      <c r="D142" s="40" t="s">
        <v>996</v>
      </c>
      <c r="E142" s="22" t="s">
        <v>998</v>
      </c>
      <c r="F142" s="23" t="s">
        <v>1225</v>
      </c>
      <c r="G142" s="114"/>
      <c r="H142" s="142">
        <v>4950</v>
      </c>
      <c r="I142" s="79" t="s">
        <v>723</v>
      </c>
      <c r="J142" s="69"/>
      <c r="K142" s="63">
        <f>H142*(1-K$9)</f>
        <v>3960</v>
      </c>
      <c r="L142" s="106">
        <f>H142*1.21</f>
        <v>5989.5</v>
      </c>
      <c r="M142" s="72">
        <f>H142*1.21*0.8</f>
        <v>4791.6000000000004</v>
      </c>
      <c r="N142" s="112" t="s">
        <v>968</v>
      </c>
      <c r="O142" s="113">
        <v>1.68</v>
      </c>
    </row>
    <row r="143" spans="1:15" ht="98.25" customHeight="1">
      <c r="A143" s="164">
        <v>8594012225053</v>
      </c>
      <c r="B143" s="120">
        <v>18</v>
      </c>
      <c r="C143" s="68" t="s">
        <v>490</v>
      </c>
      <c r="D143" s="4" t="s">
        <v>805</v>
      </c>
      <c r="E143" s="20" t="s">
        <v>1226</v>
      </c>
      <c r="F143" s="52" t="s">
        <v>24</v>
      </c>
      <c r="G143" s="124"/>
      <c r="H143" s="72">
        <v>2800</v>
      </c>
      <c r="I143" s="72" t="s">
        <v>723</v>
      </c>
      <c r="J143" s="69"/>
      <c r="K143" s="63">
        <f t="shared" si="47"/>
        <v>2240</v>
      </c>
      <c r="L143" s="106">
        <f t="shared" si="48"/>
        <v>3388</v>
      </c>
      <c r="M143" s="72">
        <f t="shared" si="49"/>
        <v>2710.4</v>
      </c>
      <c r="N143" s="112" t="s">
        <v>968</v>
      </c>
      <c r="O143" s="113">
        <v>1.68</v>
      </c>
    </row>
    <row r="144" spans="1:15" ht="111" customHeight="1">
      <c r="A144" s="163">
        <v>8594012229907</v>
      </c>
      <c r="B144" s="104" t="s">
        <v>854</v>
      </c>
      <c r="C144" s="61" t="s">
        <v>915</v>
      </c>
      <c r="D144" s="40" t="s">
        <v>913</v>
      </c>
      <c r="E144" s="20" t="s">
        <v>1227</v>
      </c>
      <c r="F144" s="52" t="s">
        <v>914</v>
      </c>
      <c r="G144" s="141"/>
      <c r="H144" s="79">
        <v>4950</v>
      </c>
      <c r="I144" s="79"/>
      <c r="J144" s="78"/>
      <c r="K144" s="63">
        <f>H144*(1-K$9)</f>
        <v>3960</v>
      </c>
      <c r="L144" s="106">
        <f>H144*1.21</f>
        <v>5989.5</v>
      </c>
      <c r="M144" s="72">
        <f>H144*1.21*0.8</f>
        <v>4791.6000000000004</v>
      </c>
      <c r="N144" s="107" t="s">
        <v>968</v>
      </c>
      <c r="O144" s="113">
        <v>1.68</v>
      </c>
    </row>
    <row r="145" spans="1:15" ht="98.25" customHeight="1">
      <c r="A145" s="164">
        <v>8594012226203</v>
      </c>
      <c r="B145" s="120">
        <v>16</v>
      </c>
      <c r="C145" s="68" t="s">
        <v>305</v>
      </c>
      <c r="D145" s="4" t="s">
        <v>817</v>
      </c>
      <c r="E145" s="4" t="s">
        <v>543</v>
      </c>
      <c r="F145" s="52" t="s">
        <v>916</v>
      </c>
      <c r="G145" s="124"/>
      <c r="H145" s="95">
        <v>1490</v>
      </c>
      <c r="I145" s="72" t="s">
        <v>723</v>
      </c>
      <c r="J145" s="69"/>
      <c r="K145" s="63">
        <f>H145*(1-K$9)</f>
        <v>1192</v>
      </c>
      <c r="L145" s="106">
        <f>H145*1.21</f>
        <v>1802.8999999999999</v>
      </c>
      <c r="M145" s="72">
        <f>H145*1.21*0.8</f>
        <v>1442.32</v>
      </c>
      <c r="N145" s="112" t="s">
        <v>968</v>
      </c>
      <c r="O145" s="113">
        <v>1.68</v>
      </c>
    </row>
    <row r="146" spans="1:15" ht="111" customHeight="1">
      <c r="A146" s="58">
        <v>8594012225121</v>
      </c>
      <c r="B146" s="104" t="s">
        <v>854</v>
      </c>
      <c r="C146" s="61" t="s">
        <v>898</v>
      </c>
      <c r="D146" s="40" t="s">
        <v>881</v>
      </c>
      <c r="E146" s="109" t="s">
        <v>907</v>
      </c>
      <c r="F146" s="109" t="s">
        <v>882</v>
      </c>
      <c r="G146" s="114"/>
      <c r="H146" s="79">
        <v>1190</v>
      </c>
      <c r="I146" s="79" t="s">
        <v>742</v>
      </c>
      <c r="J146" s="78"/>
      <c r="K146" s="63">
        <f>H146*(1-K$9)</f>
        <v>952</v>
      </c>
      <c r="L146" s="106">
        <f>H146*1.21</f>
        <v>1439.8999999999999</v>
      </c>
      <c r="M146" s="72">
        <f>H146*1.21*0.8</f>
        <v>1151.9199999999998</v>
      </c>
      <c r="N146" s="107" t="s">
        <v>968</v>
      </c>
      <c r="O146" s="113">
        <v>1.68</v>
      </c>
    </row>
    <row r="147" spans="1:15" ht="106.5" customHeight="1">
      <c r="A147" s="58">
        <v>8594012223509</v>
      </c>
      <c r="B147" s="104" t="s">
        <v>854</v>
      </c>
      <c r="C147" s="61" t="s">
        <v>860</v>
      </c>
      <c r="D147" s="40" t="s">
        <v>855</v>
      </c>
      <c r="E147" s="40" t="s">
        <v>856</v>
      </c>
      <c r="F147" s="25" t="s">
        <v>861</v>
      </c>
      <c r="G147" s="114"/>
      <c r="H147" s="79">
        <v>2990</v>
      </c>
      <c r="I147" s="79" t="s">
        <v>723</v>
      </c>
      <c r="J147" s="78"/>
      <c r="K147" s="63">
        <f t="shared" si="47"/>
        <v>2392</v>
      </c>
      <c r="L147" s="106">
        <f t="shared" si="48"/>
        <v>3617.9</v>
      </c>
      <c r="M147" s="72">
        <f t="shared" si="49"/>
        <v>2894.32</v>
      </c>
      <c r="N147" s="112" t="s">
        <v>968</v>
      </c>
      <c r="O147" s="113">
        <v>1.68</v>
      </c>
    </row>
    <row r="148" spans="1:15" ht="98.25" customHeight="1">
      <c r="A148" s="164">
        <v>8594012226197</v>
      </c>
      <c r="B148" s="120">
        <v>40</v>
      </c>
      <c r="C148" s="68" t="s">
        <v>302</v>
      </c>
      <c r="D148" s="4" t="s">
        <v>806</v>
      </c>
      <c r="E148" s="20" t="s">
        <v>25</v>
      </c>
      <c r="F148" s="52" t="s">
        <v>569</v>
      </c>
      <c r="G148" s="124"/>
      <c r="H148" s="72">
        <v>760</v>
      </c>
      <c r="I148" s="72" t="s">
        <v>723</v>
      </c>
      <c r="J148" s="69"/>
      <c r="K148" s="63">
        <f t="shared" si="47"/>
        <v>608</v>
      </c>
      <c r="L148" s="106">
        <f t="shared" si="48"/>
        <v>919.6</v>
      </c>
      <c r="M148" s="72">
        <f t="shared" si="49"/>
        <v>735.68000000000006</v>
      </c>
      <c r="N148" s="112" t="s">
        <v>968</v>
      </c>
      <c r="O148" s="113">
        <v>1.68</v>
      </c>
    </row>
    <row r="149" spans="1:15" ht="98.25" customHeight="1">
      <c r="A149" s="164">
        <v>8594012226005</v>
      </c>
      <c r="B149" s="120">
        <v>50</v>
      </c>
      <c r="C149" s="68" t="s">
        <v>500</v>
      </c>
      <c r="D149" s="4" t="s">
        <v>807</v>
      </c>
      <c r="E149" s="20" t="s">
        <v>535</v>
      </c>
      <c r="F149" s="52" t="s">
        <v>570</v>
      </c>
      <c r="G149" s="124"/>
      <c r="H149" s="95">
        <v>790</v>
      </c>
      <c r="I149" s="72" t="s">
        <v>723</v>
      </c>
      <c r="J149" s="69"/>
      <c r="K149" s="63">
        <f t="shared" si="47"/>
        <v>632</v>
      </c>
      <c r="L149" s="106">
        <f t="shared" si="48"/>
        <v>955.9</v>
      </c>
      <c r="M149" s="72">
        <f t="shared" si="49"/>
        <v>764.72</v>
      </c>
      <c r="N149" s="112" t="s">
        <v>968</v>
      </c>
      <c r="O149" s="113">
        <v>1.68</v>
      </c>
    </row>
    <row r="150" spans="1:15" ht="98.25" customHeight="1">
      <c r="A150" s="164">
        <v>8594012226234</v>
      </c>
      <c r="B150" s="120">
        <v>50</v>
      </c>
      <c r="C150" s="68" t="s">
        <v>501</v>
      </c>
      <c r="D150" s="4" t="s">
        <v>808</v>
      </c>
      <c r="E150" s="20" t="s">
        <v>535</v>
      </c>
      <c r="F150" s="52" t="s">
        <v>1201</v>
      </c>
      <c r="G150" s="124"/>
      <c r="H150" s="95">
        <v>790</v>
      </c>
      <c r="I150" s="72" t="s">
        <v>723</v>
      </c>
      <c r="J150" s="69"/>
      <c r="K150" s="63">
        <f t="shared" si="47"/>
        <v>632</v>
      </c>
      <c r="L150" s="106">
        <f t="shared" si="48"/>
        <v>955.9</v>
      </c>
      <c r="M150" s="72">
        <f t="shared" si="49"/>
        <v>764.72</v>
      </c>
      <c r="N150" s="112" t="s">
        <v>968</v>
      </c>
      <c r="O150" s="113">
        <v>1.68</v>
      </c>
    </row>
    <row r="151" spans="1:15" ht="98.25" customHeight="1">
      <c r="A151" s="164">
        <v>8594012224377</v>
      </c>
      <c r="B151" s="120"/>
      <c r="C151" s="68" t="s">
        <v>36</v>
      </c>
      <c r="D151" s="4" t="s">
        <v>34</v>
      </c>
      <c r="E151" s="20" t="s">
        <v>535</v>
      </c>
      <c r="F151" s="52" t="s">
        <v>1202</v>
      </c>
      <c r="G151" s="124"/>
      <c r="H151" s="95">
        <v>660</v>
      </c>
      <c r="I151" s="72" t="s">
        <v>723</v>
      </c>
      <c r="J151" s="69"/>
      <c r="K151" s="63">
        <f t="shared" si="47"/>
        <v>528</v>
      </c>
      <c r="L151" s="106">
        <f t="shared" si="48"/>
        <v>798.6</v>
      </c>
      <c r="M151" s="72">
        <f t="shared" si="49"/>
        <v>638.88000000000011</v>
      </c>
      <c r="N151" s="112" t="s">
        <v>968</v>
      </c>
      <c r="O151" s="113">
        <v>1.68</v>
      </c>
    </row>
    <row r="152" spans="1:15" ht="98.25" customHeight="1">
      <c r="A152" s="60" t="s">
        <v>753</v>
      </c>
      <c r="B152" s="28"/>
      <c r="C152" s="68" t="s">
        <v>37</v>
      </c>
      <c r="D152" s="4" t="s">
        <v>831</v>
      </c>
      <c r="E152" s="20" t="s">
        <v>535</v>
      </c>
      <c r="F152" s="52" t="s">
        <v>572</v>
      </c>
      <c r="G152" s="124"/>
      <c r="H152" s="95">
        <v>660</v>
      </c>
      <c r="I152" s="72" t="s">
        <v>723</v>
      </c>
      <c r="J152" s="69"/>
      <c r="K152" s="63">
        <f t="shared" si="47"/>
        <v>528</v>
      </c>
      <c r="L152" s="106">
        <f t="shared" si="48"/>
        <v>798.6</v>
      </c>
      <c r="M152" s="72">
        <f t="shared" si="49"/>
        <v>638.88000000000011</v>
      </c>
      <c r="N152" s="112" t="s">
        <v>968</v>
      </c>
      <c r="O152" s="113">
        <v>1.68</v>
      </c>
    </row>
    <row r="153" spans="1:15" ht="98.25" customHeight="1">
      <c r="A153" s="60" t="s">
        <v>753</v>
      </c>
      <c r="B153" s="28"/>
      <c r="C153" s="68" t="s">
        <v>435</v>
      </c>
      <c r="D153" s="4" t="s">
        <v>809</v>
      </c>
      <c r="E153" s="20" t="s">
        <v>535</v>
      </c>
      <c r="F153" s="52" t="s">
        <v>1203</v>
      </c>
      <c r="G153" s="124"/>
      <c r="H153" s="95">
        <v>990</v>
      </c>
      <c r="I153" s="72" t="s">
        <v>723</v>
      </c>
      <c r="J153" s="69"/>
      <c r="K153" s="63">
        <f t="shared" si="47"/>
        <v>792</v>
      </c>
      <c r="L153" s="106">
        <f t="shared" si="48"/>
        <v>1197.8999999999999</v>
      </c>
      <c r="M153" s="72">
        <f t="shared" si="49"/>
        <v>958.31999999999994</v>
      </c>
      <c r="N153" s="112" t="s">
        <v>968</v>
      </c>
      <c r="O153" s="113">
        <v>1.68</v>
      </c>
    </row>
    <row r="154" spans="1:15" ht="98.25" customHeight="1">
      <c r="A154" s="60" t="s">
        <v>753</v>
      </c>
      <c r="B154" s="28"/>
      <c r="C154" s="68" t="s">
        <v>38</v>
      </c>
      <c r="D154" s="4" t="s">
        <v>810</v>
      </c>
      <c r="E154" s="20" t="s">
        <v>535</v>
      </c>
      <c r="F154" s="52" t="s">
        <v>573</v>
      </c>
      <c r="G154" s="124"/>
      <c r="H154" s="95">
        <v>1590</v>
      </c>
      <c r="I154" s="72" t="s">
        <v>723</v>
      </c>
      <c r="J154" s="69"/>
      <c r="K154" s="63">
        <f t="shared" si="47"/>
        <v>1272</v>
      </c>
      <c r="L154" s="106">
        <f t="shared" si="48"/>
        <v>1923.8999999999999</v>
      </c>
      <c r="M154" s="72">
        <f t="shared" si="49"/>
        <v>1539.12</v>
      </c>
      <c r="N154" s="112" t="s">
        <v>968</v>
      </c>
      <c r="O154" s="113">
        <v>1.68</v>
      </c>
    </row>
    <row r="155" spans="1:15" ht="98.25" customHeight="1">
      <c r="A155" s="60" t="s">
        <v>753</v>
      </c>
      <c r="B155" s="28"/>
      <c r="C155" s="68" t="s">
        <v>39</v>
      </c>
      <c r="D155" s="4" t="s">
        <v>811</v>
      </c>
      <c r="E155" s="20" t="s">
        <v>535</v>
      </c>
      <c r="F155" s="52" t="s">
        <v>1204</v>
      </c>
      <c r="G155" s="124"/>
      <c r="H155" s="95">
        <v>1900</v>
      </c>
      <c r="I155" s="72" t="s">
        <v>723</v>
      </c>
      <c r="J155" s="69"/>
      <c r="K155" s="63">
        <f t="shared" si="47"/>
        <v>1520</v>
      </c>
      <c r="L155" s="106">
        <f t="shared" si="48"/>
        <v>2299</v>
      </c>
      <c r="M155" s="72">
        <f t="shared" si="49"/>
        <v>1839.2</v>
      </c>
      <c r="N155" s="112" t="s">
        <v>968</v>
      </c>
      <c r="O155" s="113">
        <v>1.68</v>
      </c>
    </row>
    <row r="156" spans="1:15" ht="98.25" customHeight="1">
      <c r="A156" s="60" t="s">
        <v>753</v>
      </c>
      <c r="B156" s="28"/>
      <c r="C156" s="68" t="s">
        <v>924</v>
      </c>
      <c r="D156" s="4" t="s">
        <v>812</v>
      </c>
      <c r="E156" s="20" t="s">
        <v>26</v>
      </c>
      <c r="F156" s="52" t="s">
        <v>660</v>
      </c>
      <c r="G156" s="124"/>
      <c r="H156" s="95">
        <v>2900</v>
      </c>
      <c r="I156" s="72" t="s">
        <v>723</v>
      </c>
      <c r="J156" s="69"/>
      <c r="K156" s="63">
        <f t="shared" si="47"/>
        <v>2320</v>
      </c>
      <c r="L156" s="106">
        <f t="shared" si="48"/>
        <v>3509</v>
      </c>
      <c r="M156" s="72">
        <f t="shared" si="49"/>
        <v>2807.2000000000003</v>
      </c>
      <c r="N156" s="112" t="s">
        <v>968</v>
      </c>
      <c r="O156" s="113">
        <v>1.68</v>
      </c>
    </row>
    <row r="157" spans="1:15" ht="123" customHeight="1">
      <c r="A157" s="163">
        <v>8595689100100</v>
      </c>
      <c r="B157" s="104" t="s">
        <v>854</v>
      </c>
      <c r="C157" s="61" t="s">
        <v>1057</v>
      </c>
      <c r="D157" s="40" t="s">
        <v>1054</v>
      </c>
      <c r="E157" s="109" t="s">
        <v>1058</v>
      </c>
      <c r="F157" s="52" t="s">
        <v>1059</v>
      </c>
      <c r="G157" s="124"/>
      <c r="H157" s="95" t="s">
        <v>1056</v>
      </c>
      <c r="I157" s="79" t="s">
        <v>723</v>
      </c>
      <c r="J157" s="69"/>
      <c r="K157" s="63">
        <f>H157*(1-K$9)</f>
        <v>792</v>
      </c>
      <c r="L157" s="106">
        <f>H157*1.21</f>
        <v>1197.8999999999999</v>
      </c>
      <c r="M157" s="72">
        <f>H157*1.21*0.8</f>
        <v>958.31999999999994</v>
      </c>
      <c r="N157" s="112" t="s">
        <v>968</v>
      </c>
      <c r="O157" s="113">
        <v>1.68</v>
      </c>
    </row>
    <row r="158" spans="1:15" ht="98.25" customHeight="1">
      <c r="A158" s="164">
        <v>8594012224384</v>
      </c>
      <c r="B158" s="120">
        <v>90</v>
      </c>
      <c r="C158" s="68" t="s">
        <v>439</v>
      </c>
      <c r="D158" s="4" t="s">
        <v>813</v>
      </c>
      <c r="E158" s="20" t="s">
        <v>35</v>
      </c>
      <c r="F158" s="52" t="s">
        <v>591</v>
      </c>
      <c r="G158" s="124"/>
      <c r="H158" s="72">
        <v>790</v>
      </c>
      <c r="I158" s="72" t="s">
        <v>723</v>
      </c>
      <c r="J158" s="69"/>
      <c r="K158" s="63">
        <f t="shared" si="47"/>
        <v>632</v>
      </c>
      <c r="L158" s="106">
        <f t="shared" si="48"/>
        <v>955.9</v>
      </c>
      <c r="M158" s="72">
        <f t="shared" si="49"/>
        <v>764.72</v>
      </c>
      <c r="N158" s="112" t="s">
        <v>968</v>
      </c>
      <c r="O158" s="113">
        <v>1.68</v>
      </c>
    </row>
    <row r="159" spans="1:15" ht="98.25" customHeight="1">
      <c r="A159" s="164">
        <v>8594012224391</v>
      </c>
      <c r="B159" s="120">
        <v>24</v>
      </c>
      <c r="C159" s="68" t="s">
        <v>440</v>
      </c>
      <c r="D159" s="4" t="s">
        <v>814</v>
      </c>
      <c r="E159" s="20" t="s">
        <v>35</v>
      </c>
      <c r="F159" s="52" t="s">
        <v>590</v>
      </c>
      <c r="G159" s="124"/>
      <c r="H159" s="72">
        <v>790</v>
      </c>
      <c r="I159" s="72" t="s">
        <v>723</v>
      </c>
      <c r="J159" s="69"/>
      <c r="K159" s="63">
        <f t="shared" si="47"/>
        <v>632</v>
      </c>
      <c r="L159" s="106">
        <f t="shared" si="48"/>
        <v>955.9</v>
      </c>
      <c r="M159" s="72">
        <f t="shared" si="49"/>
        <v>764.72</v>
      </c>
      <c r="N159" s="112" t="s">
        <v>968</v>
      </c>
      <c r="O159" s="113">
        <v>1.68</v>
      </c>
    </row>
    <row r="160" spans="1:15" ht="98.25" customHeight="1">
      <c r="A160" s="164">
        <v>8594012222120</v>
      </c>
      <c r="B160" s="120"/>
      <c r="C160" s="68" t="s">
        <v>442</v>
      </c>
      <c r="D160" s="4" t="s">
        <v>815</v>
      </c>
      <c r="E160" s="20" t="s">
        <v>542</v>
      </c>
      <c r="F160" s="52" t="s">
        <v>574</v>
      </c>
      <c r="G160" s="124"/>
      <c r="H160" s="72">
        <v>1390</v>
      </c>
      <c r="I160" s="72" t="s">
        <v>723</v>
      </c>
      <c r="J160" s="69"/>
      <c r="K160" s="63">
        <f t="shared" si="47"/>
        <v>1112</v>
      </c>
      <c r="L160" s="106">
        <f t="shared" si="48"/>
        <v>1681.8999999999999</v>
      </c>
      <c r="M160" s="72">
        <f t="shared" si="49"/>
        <v>1345.52</v>
      </c>
      <c r="N160" s="112" t="s">
        <v>968</v>
      </c>
      <c r="O160" s="113">
        <v>1.68</v>
      </c>
    </row>
    <row r="161" spans="1:15" ht="98.25" customHeight="1">
      <c r="A161" s="164">
        <v>8594012224407</v>
      </c>
      <c r="B161" s="120">
        <v>30</v>
      </c>
      <c r="C161" s="68" t="s">
        <v>441</v>
      </c>
      <c r="D161" s="4" t="s">
        <v>816</v>
      </c>
      <c r="E161" s="20" t="s">
        <v>544</v>
      </c>
      <c r="F161" s="52" t="s">
        <v>589</v>
      </c>
      <c r="G161" s="124"/>
      <c r="H161" s="72">
        <v>790</v>
      </c>
      <c r="I161" s="72" t="s">
        <v>723</v>
      </c>
      <c r="J161" s="69"/>
      <c r="K161" s="63">
        <f t="shared" si="47"/>
        <v>632</v>
      </c>
      <c r="L161" s="106">
        <f t="shared" si="48"/>
        <v>955.9</v>
      </c>
      <c r="M161" s="72">
        <f t="shared" si="49"/>
        <v>764.72</v>
      </c>
      <c r="N161" s="112" t="s">
        <v>968</v>
      </c>
      <c r="O161" s="113">
        <v>1.68</v>
      </c>
    </row>
    <row r="162" spans="1:15" ht="96.75">
      <c r="A162" s="58">
        <v>8595689100469</v>
      </c>
      <c r="B162" s="120" t="s">
        <v>854</v>
      </c>
      <c r="C162" s="68" t="s">
        <v>434</v>
      </c>
      <c r="D162" s="20" t="s">
        <v>1012</v>
      </c>
      <c r="E162" s="4" t="s">
        <v>1011</v>
      </c>
      <c r="F162" s="75" t="s">
        <v>567</v>
      </c>
      <c r="G162" s="126"/>
      <c r="H162" s="72">
        <v>1219</v>
      </c>
      <c r="I162" s="72" t="s">
        <v>723</v>
      </c>
      <c r="J162" s="69"/>
      <c r="K162" s="63">
        <f>H162*(1-K$9)</f>
        <v>975.2</v>
      </c>
      <c r="L162" s="106">
        <f>H162*1.21</f>
        <v>1474.99</v>
      </c>
      <c r="M162" s="72">
        <f>H162*1.21*0.8</f>
        <v>1179.992</v>
      </c>
      <c r="N162" s="112" t="s">
        <v>968</v>
      </c>
      <c r="O162" s="113">
        <v>1.68</v>
      </c>
    </row>
    <row r="163" spans="1:15" ht="98.25" customHeight="1">
      <c r="A163" s="164">
        <v>8594012221345</v>
      </c>
      <c r="B163" s="120" t="s">
        <v>854</v>
      </c>
      <c r="C163" s="68" t="s">
        <v>486</v>
      </c>
      <c r="D163" s="19" t="s">
        <v>536</v>
      </c>
      <c r="E163" s="19" t="s">
        <v>487</v>
      </c>
      <c r="F163" s="85" t="s">
        <v>576</v>
      </c>
      <c r="G163" s="115"/>
      <c r="H163" s="72">
        <v>990</v>
      </c>
      <c r="I163" s="72" t="s">
        <v>723</v>
      </c>
      <c r="J163" s="69"/>
      <c r="K163" s="63">
        <f t="shared" si="47"/>
        <v>792</v>
      </c>
      <c r="L163" s="106">
        <f t="shared" si="48"/>
        <v>1197.8999999999999</v>
      </c>
      <c r="M163" s="72">
        <f t="shared" si="49"/>
        <v>958.31999999999994</v>
      </c>
      <c r="N163" s="112" t="s">
        <v>967</v>
      </c>
      <c r="O163" s="113">
        <v>0.84</v>
      </c>
    </row>
    <row r="164" spans="1:15" ht="98.25" customHeight="1">
      <c r="A164" s="58">
        <v>8595689100735</v>
      </c>
      <c r="B164" s="28" t="s">
        <v>854</v>
      </c>
      <c r="C164" s="68" t="s">
        <v>1135</v>
      </c>
      <c r="D164" s="19" t="s">
        <v>1120</v>
      </c>
      <c r="E164" s="22" t="s">
        <v>1121</v>
      </c>
      <c r="F164" s="43" t="s">
        <v>1134</v>
      </c>
      <c r="G164" s="123">
        <v>1950</v>
      </c>
      <c r="H164" s="105">
        <v>1600</v>
      </c>
      <c r="I164" s="72"/>
      <c r="J164" s="62"/>
      <c r="K164" s="63">
        <f t="shared" si="47"/>
        <v>1280</v>
      </c>
      <c r="L164" s="106">
        <f t="shared" si="48"/>
        <v>1936</v>
      </c>
      <c r="M164" s="72">
        <f t="shared" si="49"/>
        <v>1548.8000000000002</v>
      </c>
      <c r="N164" s="112" t="s">
        <v>968</v>
      </c>
      <c r="O164" s="113">
        <v>1.68</v>
      </c>
    </row>
    <row r="165" spans="1:15" ht="98.25" customHeight="1">
      <c r="A165" s="164">
        <v>8594012229877</v>
      </c>
      <c r="B165" s="120">
        <v>50</v>
      </c>
      <c r="C165" s="68" t="s">
        <v>445</v>
      </c>
      <c r="D165" s="22" t="s">
        <v>834</v>
      </c>
      <c r="E165" s="19" t="s">
        <v>270</v>
      </c>
      <c r="F165" s="23" t="s">
        <v>598</v>
      </c>
      <c r="G165" s="143">
        <v>490</v>
      </c>
      <c r="H165" s="72">
        <v>390</v>
      </c>
      <c r="I165" s="72" t="s">
        <v>723</v>
      </c>
      <c r="J165" s="69"/>
      <c r="K165" s="63">
        <f>H165*(1-K$9)</f>
        <v>312</v>
      </c>
      <c r="L165" s="106">
        <f>H165*1.21</f>
        <v>471.9</v>
      </c>
      <c r="M165" s="72">
        <f>H165*1.21*0.8</f>
        <v>377.52</v>
      </c>
      <c r="N165" s="112" t="s">
        <v>968</v>
      </c>
      <c r="O165" s="113">
        <v>1.68</v>
      </c>
    </row>
    <row r="166" spans="1:15" ht="110.45" customHeight="1">
      <c r="A166" s="162">
        <v>8595689100742</v>
      </c>
      <c r="B166" s="116" t="s">
        <v>854</v>
      </c>
      <c r="C166" s="65" t="s">
        <v>1139</v>
      </c>
      <c r="D166" s="67" t="s">
        <v>1140</v>
      </c>
      <c r="E166" s="117" t="s">
        <v>1141</v>
      </c>
      <c r="F166" s="23" t="s">
        <v>1149</v>
      </c>
      <c r="G166" s="115"/>
      <c r="H166" s="118">
        <v>330</v>
      </c>
      <c r="I166" s="119" t="s">
        <v>742</v>
      </c>
      <c r="J166" s="66"/>
      <c r="K166" s="63">
        <f>H166*(1-K$9)</f>
        <v>264</v>
      </c>
      <c r="L166" s="106">
        <f t="shared" ref="L166:L167" si="50">H166*1.21</f>
        <v>399.3</v>
      </c>
      <c r="M166" s="72">
        <f t="shared" ref="M166:M167" si="51">H166*1.21*0.8</f>
        <v>319.44000000000005</v>
      </c>
      <c r="N166" s="112" t="s">
        <v>968</v>
      </c>
      <c r="O166" s="113">
        <v>1.68</v>
      </c>
    </row>
    <row r="167" spans="1:15" ht="111" customHeight="1">
      <c r="A167" s="162">
        <v>8595689100759</v>
      </c>
      <c r="B167" s="116" t="s">
        <v>854</v>
      </c>
      <c r="C167" s="65" t="s">
        <v>1142</v>
      </c>
      <c r="D167" s="67" t="s">
        <v>1143</v>
      </c>
      <c r="E167" s="117" t="s">
        <v>1141</v>
      </c>
      <c r="F167" s="23" t="s">
        <v>1144</v>
      </c>
      <c r="G167" s="115"/>
      <c r="H167" s="118">
        <v>390</v>
      </c>
      <c r="I167" s="67" t="s">
        <v>742</v>
      </c>
      <c r="J167" s="66"/>
      <c r="K167" s="63">
        <f t="shared" ref="K167" si="52">H167*(1-K$9)</f>
        <v>312</v>
      </c>
      <c r="L167" s="106">
        <f t="shared" si="50"/>
        <v>471.9</v>
      </c>
      <c r="M167" s="72">
        <f t="shared" si="51"/>
        <v>377.52</v>
      </c>
      <c r="N167" s="112" t="s">
        <v>968</v>
      </c>
      <c r="O167" s="113">
        <v>1.68</v>
      </c>
    </row>
    <row r="168" spans="1:15" ht="98.25" customHeight="1">
      <c r="A168" s="164">
        <v>8594012226265</v>
      </c>
      <c r="B168" s="120" t="s">
        <v>854</v>
      </c>
      <c r="C168" s="68" t="s">
        <v>241</v>
      </c>
      <c r="D168" s="19" t="s">
        <v>239</v>
      </c>
      <c r="E168" s="22" t="s">
        <v>578</v>
      </c>
      <c r="F168" s="23" t="s">
        <v>577</v>
      </c>
      <c r="G168" s="115"/>
      <c r="H168" s="72">
        <v>3900</v>
      </c>
      <c r="I168" s="72" t="s">
        <v>723</v>
      </c>
      <c r="J168" s="69"/>
      <c r="K168" s="63">
        <f t="shared" si="47"/>
        <v>3120</v>
      </c>
      <c r="L168" s="106">
        <f t="shared" si="48"/>
        <v>4719</v>
      </c>
      <c r="M168" s="72">
        <f t="shared" si="49"/>
        <v>3775.2000000000003</v>
      </c>
      <c r="N168" s="112" t="s">
        <v>968</v>
      </c>
      <c r="O168" s="113">
        <v>1.68</v>
      </c>
    </row>
    <row r="169" spans="1:15" ht="98.25" customHeight="1">
      <c r="A169" s="164">
        <v>8594012226272</v>
      </c>
      <c r="B169" s="120" t="s">
        <v>854</v>
      </c>
      <c r="C169" s="68" t="s">
        <v>242</v>
      </c>
      <c r="D169" s="19" t="s">
        <v>240</v>
      </c>
      <c r="E169" s="22" t="s">
        <v>579</v>
      </c>
      <c r="F169" s="23" t="s">
        <v>580</v>
      </c>
      <c r="G169" s="115"/>
      <c r="H169" s="72">
        <v>3900</v>
      </c>
      <c r="I169" s="72" t="s">
        <v>723</v>
      </c>
      <c r="J169" s="69"/>
      <c r="K169" s="63">
        <f t="shared" si="47"/>
        <v>3120</v>
      </c>
      <c r="L169" s="106">
        <f t="shared" si="48"/>
        <v>4719</v>
      </c>
      <c r="M169" s="72">
        <f t="shared" si="49"/>
        <v>3775.2000000000003</v>
      </c>
      <c r="N169" s="112" t="s">
        <v>968</v>
      </c>
      <c r="O169" s="113">
        <v>1.68</v>
      </c>
    </row>
    <row r="170" spans="1:15" ht="99.75" customHeight="1">
      <c r="A170" s="58">
        <v>8594012221338</v>
      </c>
      <c r="B170" s="104" t="s">
        <v>854</v>
      </c>
      <c r="C170" s="68" t="s">
        <v>453</v>
      </c>
      <c r="D170" s="4" t="s">
        <v>338</v>
      </c>
      <c r="E170" s="4" t="s">
        <v>5</v>
      </c>
      <c r="F170" s="75" t="s">
        <v>4</v>
      </c>
      <c r="G170" s="126"/>
      <c r="H170" s="72">
        <v>1800</v>
      </c>
      <c r="I170" s="72" t="s">
        <v>723</v>
      </c>
      <c r="J170" s="69"/>
      <c r="K170" s="63">
        <f t="shared" ref="K170:K231" si="53">H170*(1-K$9)</f>
        <v>1440</v>
      </c>
      <c r="L170" s="106">
        <f t="shared" ref="L170:L231" si="54">H170*1.21</f>
        <v>2178</v>
      </c>
      <c r="M170" s="72">
        <f t="shared" ref="M170:M231" si="55">H170*1.21*0.8</f>
        <v>1742.4</v>
      </c>
      <c r="N170" s="127" t="s">
        <v>967</v>
      </c>
      <c r="O170" s="113">
        <v>0.84</v>
      </c>
    </row>
    <row r="171" spans="1:15" ht="99.75" customHeight="1">
      <c r="A171" s="163">
        <v>8595689100186</v>
      </c>
      <c r="B171" s="104" t="s">
        <v>854</v>
      </c>
      <c r="C171" s="61" t="s">
        <v>789</v>
      </c>
      <c r="D171" s="40" t="s">
        <v>788</v>
      </c>
      <c r="E171" s="36" t="s">
        <v>790</v>
      </c>
      <c r="F171" s="83" t="s">
        <v>939</v>
      </c>
      <c r="G171" s="141"/>
      <c r="H171" s="79">
        <v>1990</v>
      </c>
      <c r="I171" s="79" t="s">
        <v>723</v>
      </c>
      <c r="J171" s="78"/>
      <c r="K171" s="63">
        <f t="shared" si="53"/>
        <v>1592</v>
      </c>
      <c r="L171" s="106">
        <f t="shared" si="54"/>
        <v>2407.9</v>
      </c>
      <c r="M171" s="72">
        <f t="shared" si="55"/>
        <v>1926.3200000000002</v>
      </c>
      <c r="N171" s="127" t="s">
        <v>967</v>
      </c>
      <c r="O171" s="113">
        <v>0.84</v>
      </c>
    </row>
    <row r="172" spans="1:15" ht="98.25" customHeight="1">
      <c r="A172" s="164">
        <v>8594012222052</v>
      </c>
      <c r="B172" s="104" t="s">
        <v>854</v>
      </c>
      <c r="C172" s="68" t="s">
        <v>282</v>
      </c>
      <c r="D172" s="4" t="s">
        <v>256</v>
      </c>
      <c r="E172" s="4" t="s">
        <v>257</v>
      </c>
      <c r="F172" s="52" t="s">
        <v>691</v>
      </c>
      <c r="G172" s="124"/>
      <c r="H172" s="72">
        <v>2800</v>
      </c>
      <c r="I172" s="72" t="s">
        <v>723</v>
      </c>
      <c r="J172" s="69"/>
      <c r="K172" s="63">
        <f t="shared" si="53"/>
        <v>2240</v>
      </c>
      <c r="L172" s="106">
        <f t="shared" si="54"/>
        <v>3388</v>
      </c>
      <c r="M172" s="72">
        <f t="shared" si="55"/>
        <v>2710.4</v>
      </c>
      <c r="N172" s="112" t="s">
        <v>970</v>
      </c>
      <c r="O172" s="113">
        <v>1.26</v>
      </c>
    </row>
    <row r="173" spans="1:15" ht="98.25" customHeight="1">
      <c r="A173" s="164">
        <v>8594012221277</v>
      </c>
      <c r="B173" s="120">
        <v>18</v>
      </c>
      <c r="C173" s="68" t="s">
        <v>278</v>
      </c>
      <c r="D173" s="19" t="s">
        <v>259</v>
      </c>
      <c r="E173" s="22" t="s">
        <v>661</v>
      </c>
      <c r="F173" s="23" t="s">
        <v>27</v>
      </c>
      <c r="G173" s="115"/>
      <c r="H173" s="72">
        <v>2450</v>
      </c>
      <c r="I173" s="72" t="s">
        <v>723</v>
      </c>
      <c r="J173" s="69"/>
      <c r="K173" s="63">
        <f t="shared" si="53"/>
        <v>1960</v>
      </c>
      <c r="L173" s="106">
        <f t="shared" si="54"/>
        <v>2964.5</v>
      </c>
      <c r="M173" s="72">
        <f t="shared" si="55"/>
        <v>2371.6</v>
      </c>
      <c r="N173" s="112" t="s">
        <v>968</v>
      </c>
      <c r="O173" s="113">
        <v>1.68</v>
      </c>
    </row>
    <row r="174" spans="1:15" ht="98.25" customHeight="1">
      <c r="A174" s="164">
        <v>8594012221284</v>
      </c>
      <c r="B174" s="120">
        <v>24</v>
      </c>
      <c r="C174" s="68" t="s">
        <v>288</v>
      </c>
      <c r="D174" s="19" t="s">
        <v>287</v>
      </c>
      <c r="E174" s="22" t="s">
        <v>661</v>
      </c>
      <c r="F174" s="23" t="s">
        <v>581</v>
      </c>
      <c r="G174" s="115"/>
      <c r="H174" s="72">
        <v>4958</v>
      </c>
      <c r="I174" s="72" t="s">
        <v>723</v>
      </c>
      <c r="J174" s="69"/>
      <c r="K174" s="63">
        <f t="shared" si="53"/>
        <v>3966.4</v>
      </c>
      <c r="L174" s="106">
        <f t="shared" si="54"/>
        <v>5999.1799999999994</v>
      </c>
      <c r="M174" s="72">
        <f t="shared" si="55"/>
        <v>4799.3440000000001</v>
      </c>
      <c r="N174" s="112" t="s">
        <v>968</v>
      </c>
      <c r="O174" s="113">
        <v>1.68</v>
      </c>
    </row>
    <row r="175" spans="1:15" ht="98.25" customHeight="1">
      <c r="A175" s="164"/>
      <c r="B175" s="120">
        <v>24</v>
      </c>
      <c r="C175" s="68" t="s">
        <v>479</v>
      </c>
      <c r="D175" s="19" t="s">
        <v>331</v>
      </c>
      <c r="E175" s="22" t="s">
        <v>661</v>
      </c>
      <c r="F175" s="23" t="s">
        <v>46</v>
      </c>
      <c r="G175" s="115"/>
      <c r="H175" s="72">
        <v>5800</v>
      </c>
      <c r="I175" s="72" t="s">
        <v>723</v>
      </c>
      <c r="J175" s="69"/>
      <c r="K175" s="63">
        <f t="shared" si="53"/>
        <v>4640</v>
      </c>
      <c r="L175" s="106">
        <f t="shared" si="54"/>
        <v>7018</v>
      </c>
      <c r="M175" s="72">
        <f t="shared" si="55"/>
        <v>5614.4000000000005</v>
      </c>
      <c r="N175" s="112" t="s">
        <v>968</v>
      </c>
      <c r="O175" s="113">
        <v>1.68</v>
      </c>
    </row>
    <row r="176" spans="1:15" ht="98.25" customHeight="1">
      <c r="A176" s="164">
        <v>8594012221079</v>
      </c>
      <c r="B176" s="120">
        <v>16</v>
      </c>
      <c r="C176" s="68" t="s">
        <v>127</v>
      </c>
      <c r="D176" s="19" t="s">
        <v>529</v>
      </c>
      <c r="E176" s="22" t="s">
        <v>661</v>
      </c>
      <c r="F176" s="23" t="s">
        <v>28</v>
      </c>
      <c r="G176" s="115"/>
      <c r="H176" s="72">
        <v>1200</v>
      </c>
      <c r="I176" s="72" t="s">
        <v>723</v>
      </c>
      <c r="J176" s="69"/>
      <c r="K176" s="63">
        <f t="shared" si="53"/>
        <v>960</v>
      </c>
      <c r="L176" s="106">
        <f t="shared" si="54"/>
        <v>1452</v>
      </c>
      <c r="M176" s="72">
        <f t="shared" si="55"/>
        <v>1161.6000000000001</v>
      </c>
      <c r="N176" s="112" t="s">
        <v>968</v>
      </c>
      <c r="O176" s="113">
        <v>1.68</v>
      </c>
    </row>
    <row r="177" spans="1:15" ht="98.25" customHeight="1">
      <c r="A177" s="164">
        <v>8594012226333</v>
      </c>
      <c r="B177" s="120">
        <v>16</v>
      </c>
      <c r="C177" s="68" t="s">
        <v>129</v>
      </c>
      <c r="D177" s="19" t="s">
        <v>42</v>
      </c>
      <c r="E177" s="22" t="s">
        <v>582</v>
      </c>
      <c r="F177" s="23" t="s">
        <v>128</v>
      </c>
      <c r="G177" s="115"/>
      <c r="H177" s="72">
        <v>1200</v>
      </c>
      <c r="I177" s="72" t="s">
        <v>723</v>
      </c>
      <c r="J177" s="69"/>
      <c r="K177" s="63">
        <f t="shared" si="53"/>
        <v>960</v>
      </c>
      <c r="L177" s="106">
        <f t="shared" si="54"/>
        <v>1452</v>
      </c>
      <c r="M177" s="72">
        <f t="shared" si="55"/>
        <v>1161.6000000000001</v>
      </c>
      <c r="N177" s="112" t="s">
        <v>968</v>
      </c>
      <c r="O177" s="113">
        <v>1.68</v>
      </c>
    </row>
    <row r="178" spans="1:15" ht="98.25" customHeight="1">
      <c r="A178" s="164">
        <v>8594012229785</v>
      </c>
      <c r="B178" s="120">
        <v>16</v>
      </c>
      <c r="C178" s="68" t="s">
        <v>353</v>
      </c>
      <c r="D178" s="4" t="s">
        <v>354</v>
      </c>
      <c r="E178" s="4" t="s">
        <v>527</v>
      </c>
      <c r="F178" s="52" t="s">
        <v>587</v>
      </c>
      <c r="G178" s="131">
        <v>1200</v>
      </c>
      <c r="H178" s="72">
        <v>980</v>
      </c>
      <c r="I178" s="72" t="s">
        <v>723</v>
      </c>
      <c r="J178" s="47"/>
      <c r="K178" s="63">
        <f t="shared" si="53"/>
        <v>784</v>
      </c>
      <c r="L178" s="106">
        <f t="shared" si="54"/>
        <v>1185.8</v>
      </c>
      <c r="M178" s="72">
        <f t="shared" si="55"/>
        <v>948.64</v>
      </c>
      <c r="N178" s="112" t="s">
        <v>968</v>
      </c>
      <c r="O178" s="113">
        <v>1.68</v>
      </c>
    </row>
    <row r="179" spans="1:15" ht="98.25" customHeight="1">
      <c r="A179" s="164">
        <v>8594012229792</v>
      </c>
      <c r="B179" s="120">
        <v>16</v>
      </c>
      <c r="C179" s="68" t="s">
        <v>355</v>
      </c>
      <c r="D179" s="4" t="s">
        <v>356</v>
      </c>
      <c r="E179" s="20" t="s">
        <v>662</v>
      </c>
      <c r="F179" s="52" t="s">
        <v>1205</v>
      </c>
      <c r="G179" s="124"/>
      <c r="H179" s="72">
        <v>1200</v>
      </c>
      <c r="I179" s="72" t="s">
        <v>723</v>
      </c>
      <c r="J179" s="47"/>
      <c r="K179" s="63">
        <f t="shared" si="53"/>
        <v>960</v>
      </c>
      <c r="L179" s="106">
        <f t="shared" si="54"/>
        <v>1452</v>
      </c>
      <c r="M179" s="72">
        <f t="shared" si="55"/>
        <v>1161.6000000000001</v>
      </c>
      <c r="N179" s="112" t="s">
        <v>968</v>
      </c>
      <c r="O179" s="113">
        <v>1.68</v>
      </c>
    </row>
    <row r="180" spans="1:15" ht="98.25" customHeight="1">
      <c r="A180" s="164">
        <v>8594012229808</v>
      </c>
      <c r="B180" s="120">
        <v>16</v>
      </c>
      <c r="C180" s="68" t="s">
        <v>357</v>
      </c>
      <c r="D180" s="4" t="s">
        <v>358</v>
      </c>
      <c r="E180" s="20" t="s">
        <v>662</v>
      </c>
      <c r="F180" s="52" t="s">
        <v>588</v>
      </c>
      <c r="G180" s="124"/>
      <c r="H180" s="72">
        <v>1200</v>
      </c>
      <c r="I180" s="72" t="s">
        <v>723</v>
      </c>
      <c r="J180" s="47"/>
      <c r="K180" s="63">
        <f t="shared" si="53"/>
        <v>960</v>
      </c>
      <c r="L180" s="106">
        <f t="shared" si="54"/>
        <v>1452</v>
      </c>
      <c r="M180" s="72">
        <f t="shared" si="55"/>
        <v>1161.6000000000001</v>
      </c>
      <c r="N180" s="112" t="s">
        <v>968</v>
      </c>
      <c r="O180" s="113">
        <v>1.68</v>
      </c>
    </row>
    <row r="181" spans="1:15" ht="98.25" customHeight="1">
      <c r="A181" s="164">
        <v>8594012228108</v>
      </c>
      <c r="B181" s="120"/>
      <c r="C181" s="68" t="s">
        <v>466</v>
      </c>
      <c r="D181" s="4" t="s">
        <v>91</v>
      </c>
      <c r="E181" s="4" t="s">
        <v>94</v>
      </c>
      <c r="F181" s="75" t="s">
        <v>583</v>
      </c>
      <c r="G181" s="126"/>
      <c r="H181" s="72">
        <v>4800</v>
      </c>
      <c r="I181" s="72" t="s">
        <v>723</v>
      </c>
      <c r="J181" s="47"/>
      <c r="K181" s="63">
        <f t="shared" si="53"/>
        <v>3840</v>
      </c>
      <c r="L181" s="106">
        <f t="shared" si="54"/>
        <v>5808</v>
      </c>
      <c r="M181" s="72">
        <f t="shared" si="55"/>
        <v>4646.4000000000005</v>
      </c>
      <c r="N181" s="112" t="s">
        <v>968</v>
      </c>
      <c r="O181" s="113">
        <v>1.68</v>
      </c>
    </row>
    <row r="182" spans="1:15" ht="98.25" customHeight="1">
      <c r="A182" s="164">
        <v>8594012228207</v>
      </c>
      <c r="B182" s="120"/>
      <c r="C182" s="68" t="s">
        <v>467</v>
      </c>
      <c r="D182" s="4" t="s">
        <v>92</v>
      </c>
      <c r="E182" s="4" t="s">
        <v>176</v>
      </c>
      <c r="F182" s="75" t="s">
        <v>584</v>
      </c>
      <c r="G182" s="126"/>
      <c r="H182" s="72">
        <v>4000</v>
      </c>
      <c r="I182" s="72" t="s">
        <v>723</v>
      </c>
      <c r="J182" s="47"/>
      <c r="K182" s="63">
        <f t="shared" si="53"/>
        <v>3200</v>
      </c>
      <c r="L182" s="106">
        <f t="shared" si="54"/>
        <v>4840</v>
      </c>
      <c r="M182" s="72">
        <f t="shared" si="55"/>
        <v>3872</v>
      </c>
      <c r="N182" s="112" t="s">
        <v>968</v>
      </c>
      <c r="O182" s="113">
        <v>1.68</v>
      </c>
    </row>
    <row r="183" spans="1:15" ht="98.25" customHeight="1">
      <c r="A183" s="164">
        <v>8594012228221</v>
      </c>
      <c r="B183" s="120"/>
      <c r="C183" s="68" t="s">
        <v>468</v>
      </c>
      <c r="D183" s="4" t="s">
        <v>112</v>
      </c>
      <c r="E183" s="4" t="s">
        <v>176</v>
      </c>
      <c r="F183" s="75" t="s">
        <v>585</v>
      </c>
      <c r="G183" s="126"/>
      <c r="H183" s="72">
        <v>4438</v>
      </c>
      <c r="I183" s="72" t="s">
        <v>723</v>
      </c>
      <c r="J183" s="47"/>
      <c r="K183" s="63">
        <f t="shared" si="53"/>
        <v>3550.4</v>
      </c>
      <c r="L183" s="106">
        <f t="shared" si="54"/>
        <v>5369.98</v>
      </c>
      <c r="M183" s="72">
        <f t="shared" si="55"/>
        <v>4295.9839999999995</v>
      </c>
      <c r="N183" s="112" t="s">
        <v>968</v>
      </c>
      <c r="O183" s="113">
        <v>1.68</v>
      </c>
    </row>
    <row r="184" spans="1:15" ht="98.25" customHeight="1">
      <c r="A184" s="164">
        <v>8594012228306</v>
      </c>
      <c r="B184" s="120"/>
      <c r="C184" s="68" t="s">
        <v>469</v>
      </c>
      <c r="D184" s="4" t="s">
        <v>93</v>
      </c>
      <c r="E184" s="4" t="s">
        <v>95</v>
      </c>
      <c r="F184" s="52" t="s">
        <v>45</v>
      </c>
      <c r="G184" s="124"/>
      <c r="H184" s="72">
        <v>6250</v>
      </c>
      <c r="I184" s="72" t="s">
        <v>723</v>
      </c>
      <c r="J184" s="47"/>
      <c r="K184" s="63">
        <f t="shared" si="53"/>
        <v>5000</v>
      </c>
      <c r="L184" s="106">
        <f t="shared" si="54"/>
        <v>7562.5</v>
      </c>
      <c r="M184" s="72">
        <f t="shared" si="55"/>
        <v>6050</v>
      </c>
      <c r="N184" s="112" t="s">
        <v>968</v>
      </c>
      <c r="O184" s="113">
        <v>1.68</v>
      </c>
    </row>
    <row r="185" spans="1:15" ht="98.25" customHeight="1">
      <c r="A185" s="164">
        <v>8594012220126</v>
      </c>
      <c r="B185" s="120"/>
      <c r="C185" s="68" t="s">
        <v>470</v>
      </c>
      <c r="D185" s="4" t="s">
        <v>190</v>
      </c>
      <c r="E185" s="4" t="s">
        <v>193</v>
      </c>
      <c r="F185" s="23" t="s">
        <v>586</v>
      </c>
      <c r="G185" s="115"/>
      <c r="H185" s="72">
        <v>325</v>
      </c>
      <c r="I185" s="72" t="s">
        <v>723</v>
      </c>
      <c r="J185" s="69"/>
      <c r="K185" s="63">
        <f t="shared" si="53"/>
        <v>260</v>
      </c>
      <c r="L185" s="106">
        <f t="shared" si="54"/>
        <v>393.25</v>
      </c>
      <c r="M185" s="72">
        <f t="shared" si="55"/>
        <v>314.60000000000002</v>
      </c>
      <c r="N185" s="112" t="s">
        <v>969</v>
      </c>
      <c r="O185" s="113">
        <v>0.42</v>
      </c>
    </row>
    <row r="186" spans="1:15" ht="98.25" customHeight="1">
      <c r="A186" s="164">
        <v>8594012220133</v>
      </c>
      <c r="B186" s="120"/>
      <c r="C186" s="68" t="s">
        <v>471</v>
      </c>
      <c r="D186" s="4" t="s">
        <v>191</v>
      </c>
      <c r="E186" s="4" t="s">
        <v>193</v>
      </c>
      <c r="F186" s="23" t="s">
        <v>592</v>
      </c>
      <c r="G186" s="115"/>
      <c r="H186" s="72">
        <v>280</v>
      </c>
      <c r="I186" s="72" t="s">
        <v>723</v>
      </c>
      <c r="J186" s="69"/>
      <c r="K186" s="63">
        <f t="shared" si="53"/>
        <v>224</v>
      </c>
      <c r="L186" s="106">
        <f t="shared" si="54"/>
        <v>338.8</v>
      </c>
      <c r="M186" s="72">
        <f t="shared" si="55"/>
        <v>271.04000000000002</v>
      </c>
      <c r="N186" s="112" t="s">
        <v>969</v>
      </c>
      <c r="O186" s="113">
        <v>0.42</v>
      </c>
    </row>
    <row r="187" spans="1:15" ht="98.25" customHeight="1">
      <c r="A187" s="164">
        <v>8594012220249</v>
      </c>
      <c r="B187" s="120"/>
      <c r="C187" s="68" t="s">
        <v>472</v>
      </c>
      <c r="D187" s="4" t="s">
        <v>327</v>
      </c>
      <c r="E187" s="4" t="s">
        <v>192</v>
      </c>
      <c r="F187" s="23" t="s">
        <v>593</v>
      </c>
      <c r="G187" s="115"/>
      <c r="H187" s="72">
        <v>280</v>
      </c>
      <c r="I187" s="72" t="s">
        <v>723</v>
      </c>
      <c r="J187" s="69"/>
      <c r="K187" s="63">
        <f t="shared" si="53"/>
        <v>224</v>
      </c>
      <c r="L187" s="106">
        <f t="shared" si="54"/>
        <v>338.8</v>
      </c>
      <c r="M187" s="72">
        <f t="shared" si="55"/>
        <v>271.04000000000002</v>
      </c>
      <c r="N187" s="112" t="s">
        <v>969</v>
      </c>
      <c r="O187" s="113">
        <v>0.42</v>
      </c>
    </row>
    <row r="188" spans="1:15" ht="98.25" customHeight="1">
      <c r="A188" s="164">
        <v>8594012220256</v>
      </c>
      <c r="B188" s="120"/>
      <c r="C188" s="68" t="s">
        <v>473</v>
      </c>
      <c r="D188" s="19" t="s">
        <v>275</v>
      </c>
      <c r="E188" s="19" t="s">
        <v>276</v>
      </c>
      <c r="F188" s="23" t="s">
        <v>594</v>
      </c>
      <c r="G188" s="115"/>
      <c r="H188" s="72">
        <v>360</v>
      </c>
      <c r="I188" s="72" t="s">
        <v>723</v>
      </c>
      <c r="J188" s="69"/>
      <c r="K188" s="63">
        <f t="shared" si="53"/>
        <v>288</v>
      </c>
      <c r="L188" s="106">
        <f t="shared" si="54"/>
        <v>435.59999999999997</v>
      </c>
      <c r="M188" s="72">
        <f t="shared" si="55"/>
        <v>348.48</v>
      </c>
      <c r="N188" s="112" t="s">
        <v>969</v>
      </c>
      <c r="O188" s="113">
        <v>0.42</v>
      </c>
    </row>
    <row r="189" spans="1:15" ht="98.25" customHeight="1">
      <c r="A189" s="164">
        <v>8594012220263</v>
      </c>
      <c r="B189" s="120"/>
      <c r="C189" s="68" t="s">
        <v>474</v>
      </c>
      <c r="D189" s="19" t="s">
        <v>277</v>
      </c>
      <c r="E189" s="19" t="s">
        <v>192</v>
      </c>
      <c r="F189" s="23" t="s">
        <v>595</v>
      </c>
      <c r="G189" s="143">
        <v>90</v>
      </c>
      <c r="H189" s="72">
        <v>60</v>
      </c>
      <c r="I189" s="72" t="s">
        <v>723</v>
      </c>
      <c r="J189" s="69"/>
      <c r="K189" s="63">
        <f t="shared" si="53"/>
        <v>48</v>
      </c>
      <c r="L189" s="106">
        <f t="shared" si="54"/>
        <v>72.599999999999994</v>
      </c>
      <c r="M189" s="72">
        <f t="shared" si="55"/>
        <v>58.08</v>
      </c>
      <c r="N189" s="112" t="s">
        <v>969</v>
      </c>
      <c r="O189" s="113">
        <v>0.42</v>
      </c>
    </row>
    <row r="190" spans="1:15" ht="98.25" customHeight="1">
      <c r="A190" s="164">
        <v>8594012221048</v>
      </c>
      <c r="B190" s="120"/>
      <c r="C190" s="68" t="s">
        <v>498</v>
      </c>
      <c r="D190" s="19" t="s">
        <v>496</v>
      </c>
      <c r="E190" s="19" t="s">
        <v>497</v>
      </c>
      <c r="F190" s="23" t="s">
        <v>29</v>
      </c>
      <c r="G190" s="115"/>
      <c r="H190" s="72">
        <v>280</v>
      </c>
      <c r="I190" s="72" t="s">
        <v>723</v>
      </c>
      <c r="J190" s="74"/>
      <c r="K190" s="63">
        <f t="shared" si="53"/>
        <v>224</v>
      </c>
      <c r="L190" s="106">
        <f t="shared" si="54"/>
        <v>338.8</v>
      </c>
      <c r="M190" s="72">
        <f t="shared" si="55"/>
        <v>271.04000000000002</v>
      </c>
      <c r="N190" s="112" t="s">
        <v>969</v>
      </c>
      <c r="O190" s="113">
        <v>0.42</v>
      </c>
    </row>
    <row r="191" spans="1:15" ht="98.25" customHeight="1">
      <c r="A191" s="164">
        <v>8594012229938</v>
      </c>
      <c r="B191" s="120">
        <v>50</v>
      </c>
      <c r="C191" s="68" t="s">
        <v>443</v>
      </c>
      <c r="D191" s="4" t="s">
        <v>1126</v>
      </c>
      <c r="E191" s="4" t="s">
        <v>332</v>
      </c>
      <c r="F191" s="52" t="s">
        <v>575</v>
      </c>
      <c r="G191" s="124"/>
      <c r="H191" s="95">
        <v>260</v>
      </c>
      <c r="I191" s="72" t="s">
        <v>723</v>
      </c>
      <c r="J191" s="69"/>
      <c r="K191" s="63">
        <f t="shared" si="53"/>
        <v>208</v>
      </c>
      <c r="L191" s="106">
        <f t="shared" si="54"/>
        <v>314.59999999999997</v>
      </c>
      <c r="M191" s="72">
        <f t="shared" si="55"/>
        <v>251.67999999999998</v>
      </c>
      <c r="N191" s="112" t="s">
        <v>968</v>
      </c>
      <c r="O191" s="113">
        <v>1.68</v>
      </c>
    </row>
    <row r="192" spans="1:15" ht="98.25" customHeight="1">
      <c r="A192" s="164" t="s">
        <v>753</v>
      </c>
      <c r="B192" s="120"/>
      <c r="C192" s="68" t="s">
        <v>325</v>
      </c>
      <c r="D192" s="19" t="s">
        <v>324</v>
      </c>
      <c r="E192" s="19" t="s">
        <v>528</v>
      </c>
      <c r="F192" s="23" t="s">
        <v>599</v>
      </c>
      <c r="G192" s="115"/>
      <c r="H192" s="72">
        <v>800</v>
      </c>
      <c r="I192" s="72" t="s">
        <v>723</v>
      </c>
      <c r="J192" s="69"/>
      <c r="K192" s="63">
        <f t="shared" si="53"/>
        <v>640</v>
      </c>
      <c r="L192" s="106">
        <f t="shared" si="54"/>
        <v>968</v>
      </c>
      <c r="M192" s="72">
        <f t="shared" si="55"/>
        <v>774.40000000000009</v>
      </c>
      <c r="N192" s="112" t="s">
        <v>971</v>
      </c>
      <c r="O192" s="113">
        <v>0.84</v>
      </c>
    </row>
    <row r="193" spans="1:15" ht="98.25" customHeight="1">
      <c r="A193" s="164">
        <v>8594012229860</v>
      </c>
      <c r="B193" s="120">
        <v>32</v>
      </c>
      <c r="C193" s="68" t="s">
        <v>271</v>
      </c>
      <c r="D193" s="19" t="s">
        <v>272</v>
      </c>
      <c r="E193" s="19" t="s">
        <v>273</v>
      </c>
      <c r="F193" s="23" t="s">
        <v>600</v>
      </c>
      <c r="G193" s="115"/>
      <c r="H193" s="72">
        <v>650</v>
      </c>
      <c r="I193" s="72" t="s">
        <v>723</v>
      </c>
      <c r="J193" s="69"/>
      <c r="K193" s="63">
        <f t="shared" si="53"/>
        <v>520</v>
      </c>
      <c r="L193" s="106">
        <f t="shared" si="54"/>
        <v>786.5</v>
      </c>
      <c r="M193" s="72">
        <f t="shared" si="55"/>
        <v>629.20000000000005</v>
      </c>
      <c r="N193" s="112" t="s">
        <v>971</v>
      </c>
      <c r="O193" s="113">
        <v>0.84</v>
      </c>
    </row>
    <row r="194" spans="1:15" ht="98.25" customHeight="1">
      <c r="A194" s="164">
        <v>8594012229983</v>
      </c>
      <c r="B194" s="120">
        <v>96</v>
      </c>
      <c r="C194" s="68" t="s">
        <v>274</v>
      </c>
      <c r="D194" s="19" t="s">
        <v>280</v>
      </c>
      <c r="E194" s="22" t="s">
        <v>892</v>
      </c>
      <c r="F194" s="23" t="s">
        <v>601</v>
      </c>
      <c r="G194" s="115"/>
      <c r="H194" s="72">
        <v>395</v>
      </c>
      <c r="I194" s="72" t="s">
        <v>723</v>
      </c>
      <c r="J194" s="69"/>
      <c r="K194" s="63">
        <f t="shared" si="53"/>
        <v>316</v>
      </c>
      <c r="L194" s="106">
        <f t="shared" si="54"/>
        <v>477.95</v>
      </c>
      <c r="M194" s="72">
        <f t="shared" si="55"/>
        <v>382.36</v>
      </c>
      <c r="N194" s="112" t="s">
        <v>971</v>
      </c>
      <c r="O194" s="113">
        <v>0.84</v>
      </c>
    </row>
    <row r="195" spans="1:15" ht="98.25" customHeight="1">
      <c r="A195" s="164">
        <v>8594012229884</v>
      </c>
      <c r="B195" s="120">
        <v>96</v>
      </c>
      <c r="C195" s="68" t="s">
        <v>321</v>
      </c>
      <c r="D195" s="19" t="s">
        <v>281</v>
      </c>
      <c r="E195" s="22" t="s">
        <v>892</v>
      </c>
      <c r="F195" s="23" t="s">
        <v>602</v>
      </c>
      <c r="G195" s="115"/>
      <c r="H195" s="72">
        <v>395</v>
      </c>
      <c r="I195" s="72" t="s">
        <v>723</v>
      </c>
      <c r="J195" s="69"/>
      <c r="K195" s="63">
        <f t="shared" si="53"/>
        <v>316</v>
      </c>
      <c r="L195" s="106">
        <f t="shared" si="54"/>
        <v>477.95</v>
      </c>
      <c r="M195" s="72">
        <f t="shared" si="55"/>
        <v>382.36</v>
      </c>
      <c r="N195" s="112" t="s">
        <v>971</v>
      </c>
      <c r="O195" s="113">
        <v>0.84</v>
      </c>
    </row>
    <row r="196" spans="1:15" ht="98.25" customHeight="1">
      <c r="A196" s="164">
        <v>8594012229891</v>
      </c>
      <c r="B196" s="120">
        <v>32</v>
      </c>
      <c r="C196" s="68" t="s">
        <v>489</v>
      </c>
      <c r="D196" s="19" t="s">
        <v>488</v>
      </c>
      <c r="E196" s="22" t="s">
        <v>892</v>
      </c>
      <c r="F196" s="23" t="s">
        <v>603</v>
      </c>
      <c r="G196" s="115"/>
      <c r="H196" s="72">
        <v>395</v>
      </c>
      <c r="I196" s="72" t="s">
        <v>723</v>
      </c>
      <c r="J196" s="69"/>
      <c r="K196" s="63">
        <f t="shared" si="53"/>
        <v>316</v>
      </c>
      <c r="L196" s="106">
        <f t="shared" si="54"/>
        <v>477.95</v>
      </c>
      <c r="M196" s="72">
        <f t="shared" si="55"/>
        <v>382.36</v>
      </c>
      <c r="N196" s="112" t="s">
        <v>971</v>
      </c>
      <c r="O196" s="113">
        <v>0.84</v>
      </c>
    </row>
    <row r="197" spans="1:15" ht="98.25" customHeight="1">
      <c r="A197" s="164" t="s">
        <v>753</v>
      </c>
      <c r="B197" s="120"/>
      <c r="C197" s="68" t="s">
        <v>891</v>
      </c>
      <c r="D197" s="19" t="s">
        <v>280</v>
      </c>
      <c r="E197" s="22" t="s">
        <v>893</v>
      </c>
      <c r="F197" s="23" t="s">
        <v>1228</v>
      </c>
      <c r="G197" s="143">
        <v>260</v>
      </c>
      <c r="H197" s="72">
        <v>195</v>
      </c>
      <c r="I197" s="72"/>
      <c r="J197" s="69"/>
      <c r="K197" s="63">
        <f t="shared" si="53"/>
        <v>156</v>
      </c>
      <c r="L197" s="106">
        <f t="shared" si="54"/>
        <v>235.95</v>
      </c>
      <c r="M197" s="72">
        <f t="shared" si="55"/>
        <v>188.76</v>
      </c>
      <c r="N197" s="112" t="s">
        <v>971</v>
      </c>
      <c r="O197" s="113">
        <v>0.84</v>
      </c>
    </row>
    <row r="198" spans="1:15" ht="98.25" customHeight="1">
      <c r="A198" s="164" t="s">
        <v>753</v>
      </c>
      <c r="B198" s="120"/>
      <c r="C198" s="68" t="s">
        <v>322</v>
      </c>
      <c r="D198" s="19" t="s">
        <v>323</v>
      </c>
      <c r="E198" s="22" t="s">
        <v>893</v>
      </c>
      <c r="F198" s="23" t="s">
        <v>894</v>
      </c>
      <c r="G198" s="143">
        <v>260</v>
      </c>
      <c r="H198" s="72">
        <v>195</v>
      </c>
      <c r="I198" s="72" t="s">
        <v>723</v>
      </c>
      <c r="J198" s="69"/>
      <c r="K198" s="63">
        <f t="shared" si="53"/>
        <v>156</v>
      </c>
      <c r="L198" s="106">
        <f t="shared" si="54"/>
        <v>235.95</v>
      </c>
      <c r="M198" s="72">
        <f t="shared" si="55"/>
        <v>188.76</v>
      </c>
      <c r="N198" s="112" t="s">
        <v>971</v>
      </c>
      <c r="O198" s="113">
        <v>0.84</v>
      </c>
    </row>
    <row r="199" spans="1:15" ht="98.25" customHeight="1">
      <c r="A199" s="171"/>
      <c r="B199" s="144"/>
      <c r="C199" s="86"/>
      <c r="D199" s="33"/>
      <c r="E199" s="86"/>
      <c r="F199" s="100" t="s">
        <v>940</v>
      </c>
      <c r="G199" s="115"/>
      <c r="H199" s="72"/>
      <c r="I199" s="145"/>
      <c r="J199" s="87"/>
      <c r="K199" s="63"/>
      <c r="L199" s="106"/>
      <c r="M199" s="72"/>
      <c r="N199" s="146"/>
      <c r="O199" s="113"/>
    </row>
    <row r="200" spans="1:15" ht="98.25" customHeight="1">
      <c r="A200" s="164">
        <v>8594012221109</v>
      </c>
      <c r="B200" s="120">
        <v>30</v>
      </c>
      <c r="C200" s="68">
        <v>1101</v>
      </c>
      <c r="D200" s="4" t="s">
        <v>87</v>
      </c>
      <c r="E200" s="20" t="s">
        <v>541</v>
      </c>
      <c r="F200" s="88" t="s">
        <v>596</v>
      </c>
      <c r="G200" s="126"/>
      <c r="H200" s="72">
        <v>395</v>
      </c>
      <c r="I200" s="72" t="s">
        <v>723</v>
      </c>
      <c r="J200" s="69"/>
      <c r="K200" s="63">
        <f t="shared" si="53"/>
        <v>316</v>
      </c>
      <c r="L200" s="106">
        <f t="shared" si="54"/>
        <v>477.95</v>
      </c>
      <c r="M200" s="72">
        <f t="shared" si="55"/>
        <v>382.36</v>
      </c>
      <c r="N200" s="127" t="s">
        <v>967</v>
      </c>
      <c r="O200" s="113">
        <v>0.84</v>
      </c>
    </row>
    <row r="201" spans="1:15" ht="98.25" customHeight="1">
      <c r="A201" s="164">
        <v>8594012222229</v>
      </c>
      <c r="B201" s="120">
        <v>120</v>
      </c>
      <c r="C201" s="68" t="s">
        <v>177</v>
      </c>
      <c r="D201" s="4" t="s">
        <v>178</v>
      </c>
      <c r="E201" s="4" t="s">
        <v>179</v>
      </c>
      <c r="F201" s="75" t="s">
        <v>597</v>
      </c>
      <c r="G201" s="126"/>
      <c r="H201" s="72">
        <v>290</v>
      </c>
      <c r="I201" s="72" t="s">
        <v>723</v>
      </c>
      <c r="J201" s="69"/>
      <c r="K201" s="63">
        <f t="shared" si="53"/>
        <v>232</v>
      </c>
      <c r="L201" s="106">
        <f t="shared" si="54"/>
        <v>350.9</v>
      </c>
      <c r="M201" s="72">
        <f t="shared" si="55"/>
        <v>280.71999999999997</v>
      </c>
      <c r="N201" s="127" t="s">
        <v>967</v>
      </c>
      <c r="O201" s="113">
        <v>0.84</v>
      </c>
    </row>
    <row r="202" spans="1:15" ht="98.25" customHeight="1">
      <c r="A202" s="164"/>
      <c r="B202" s="120"/>
      <c r="C202" s="68" t="s">
        <v>444</v>
      </c>
      <c r="D202" s="4" t="s">
        <v>194</v>
      </c>
      <c r="E202" s="20" t="s">
        <v>540</v>
      </c>
      <c r="F202" s="75"/>
      <c r="G202" s="126"/>
      <c r="H202" s="72">
        <v>290</v>
      </c>
      <c r="I202" s="72" t="s">
        <v>723</v>
      </c>
      <c r="J202" s="69"/>
      <c r="K202" s="63">
        <f t="shared" ref="K202" si="56">H202*(1-K$9)</f>
        <v>232</v>
      </c>
      <c r="L202" s="106">
        <f t="shared" ref="L202" si="57">H202*1.21</f>
        <v>350.9</v>
      </c>
      <c r="M202" s="72">
        <f t="shared" ref="M202" si="58">H202*1.21*0.8</f>
        <v>280.71999999999997</v>
      </c>
      <c r="N202" s="127" t="s">
        <v>967</v>
      </c>
      <c r="O202" s="113">
        <v>0.84</v>
      </c>
    </row>
    <row r="203" spans="1:15" ht="98.25" customHeight="1">
      <c r="A203" s="164">
        <v>8594012222304</v>
      </c>
      <c r="B203" s="120">
        <v>24</v>
      </c>
      <c r="C203" s="68" t="s">
        <v>115</v>
      </c>
      <c r="D203" s="4" t="s">
        <v>116</v>
      </c>
      <c r="E203" s="4" t="s">
        <v>117</v>
      </c>
      <c r="F203" s="52" t="s">
        <v>1229</v>
      </c>
      <c r="G203" s="124"/>
      <c r="H203" s="72">
        <v>660</v>
      </c>
      <c r="I203" s="72" t="s">
        <v>723</v>
      </c>
      <c r="J203" s="69"/>
      <c r="K203" s="63">
        <f t="shared" si="53"/>
        <v>528</v>
      </c>
      <c r="L203" s="106">
        <f t="shared" si="54"/>
        <v>798.6</v>
      </c>
      <c r="M203" s="72">
        <f t="shared" si="55"/>
        <v>638.88000000000011</v>
      </c>
      <c r="N203" s="127" t="s">
        <v>967</v>
      </c>
      <c r="O203" s="113">
        <v>0.84</v>
      </c>
    </row>
    <row r="204" spans="1:15" ht="98.25" customHeight="1">
      <c r="A204" s="164">
        <v>8594012221192</v>
      </c>
      <c r="B204" s="120">
        <v>150</v>
      </c>
      <c r="C204" s="68" t="s">
        <v>410</v>
      </c>
      <c r="D204" s="4" t="s">
        <v>122</v>
      </c>
      <c r="E204" s="4" t="s">
        <v>123</v>
      </c>
      <c r="F204" s="23" t="s">
        <v>166</v>
      </c>
      <c r="G204" s="115"/>
      <c r="H204" s="72">
        <v>195</v>
      </c>
      <c r="I204" s="72" t="s">
        <v>723</v>
      </c>
      <c r="J204" s="69"/>
      <c r="K204" s="63">
        <f t="shared" si="53"/>
        <v>156</v>
      </c>
      <c r="L204" s="106">
        <f t="shared" si="54"/>
        <v>235.95</v>
      </c>
      <c r="M204" s="72">
        <f t="shared" si="55"/>
        <v>188.76</v>
      </c>
      <c r="N204" s="127" t="s">
        <v>967</v>
      </c>
      <c r="O204" s="113">
        <v>0.84</v>
      </c>
    </row>
    <row r="205" spans="1:15" ht="98.25" customHeight="1">
      <c r="A205" s="164">
        <v>8594012222137</v>
      </c>
      <c r="B205" s="120">
        <v>120</v>
      </c>
      <c r="C205" s="68" t="s">
        <v>113</v>
      </c>
      <c r="D205" s="4" t="s">
        <v>114</v>
      </c>
      <c r="E205" s="20" t="s">
        <v>165</v>
      </c>
      <c r="F205" s="52" t="s">
        <v>1230</v>
      </c>
      <c r="G205" s="124"/>
      <c r="H205" s="72">
        <v>288</v>
      </c>
      <c r="I205" s="72" t="s">
        <v>723</v>
      </c>
      <c r="J205" s="69"/>
      <c r="K205" s="63">
        <f t="shared" si="53"/>
        <v>230.4</v>
      </c>
      <c r="L205" s="106">
        <f t="shared" si="54"/>
        <v>348.48</v>
      </c>
      <c r="M205" s="72">
        <f t="shared" si="55"/>
        <v>278.78400000000005</v>
      </c>
      <c r="N205" s="127" t="s">
        <v>967</v>
      </c>
      <c r="O205" s="113">
        <v>0.84</v>
      </c>
    </row>
    <row r="206" spans="1:15" ht="98.25" customHeight="1">
      <c r="A206" s="172"/>
      <c r="B206" s="147"/>
      <c r="C206" s="33"/>
      <c r="D206" s="33"/>
      <c r="E206" s="100"/>
      <c r="F206" s="100" t="s">
        <v>1197</v>
      </c>
      <c r="G206" s="115"/>
      <c r="H206" s="72"/>
      <c r="I206" s="145"/>
      <c r="J206" s="89"/>
      <c r="K206" s="63">
        <f t="shared" si="53"/>
        <v>0</v>
      </c>
      <c r="L206" s="106">
        <f t="shared" si="54"/>
        <v>0</v>
      </c>
      <c r="M206" s="72">
        <f t="shared" si="55"/>
        <v>0</v>
      </c>
      <c r="N206" s="146"/>
      <c r="O206" s="113">
        <v>0</v>
      </c>
    </row>
    <row r="207" spans="1:15" ht="98.25" customHeight="1">
      <c r="A207" s="164">
        <v>8594012222182</v>
      </c>
      <c r="B207" s="120">
        <v>90</v>
      </c>
      <c r="C207" s="68" t="s">
        <v>224</v>
      </c>
      <c r="D207" s="4" t="s">
        <v>228</v>
      </c>
      <c r="E207" s="4" t="s">
        <v>232</v>
      </c>
      <c r="F207" s="52" t="s">
        <v>605</v>
      </c>
      <c r="G207" s="124"/>
      <c r="H207" s="72">
        <v>725</v>
      </c>
      <c r="I207" s="72" t="s">
        <v>723</v>
      </c>
      <c r="J207" s="69"/>
      <c r="K207" s="63">
        <f t="shared" si="53"/>
        <v>580</v>
      </c>
      <c r="L207" s="106">
        <f t="shared" si="54"/>
        <v>877.25</v>
      </c>
      <c r="M207" s="72">
        <f t="shared" si="55"/>
        <v>701.80000000000007</v>
      </c>
      <c r="N207" s="112" t="s">
        <v>967</v>
      </c>
      <c r="O207" s="113">
        <v>0.84</v>
      </c>
    </row>
    <row r="208" spans="1:15" ht="98.25" customHeight="1">
      <c r="A208" s="164">
        <v>8594012222199</v>
      </c>
      <c r="B208" s="120">
        <v>24</v>
      </c>
      <c r="C208" s="68" t="s">
        <v>225</v>
      </c>
      <c r="D208" s="4" t="s">
        <v>229</v>
      </c>
      <c r="E208" s="4" t="s">
        <v>179</v>
      </c>
      <c r="F208" s="52" t="s">
        <v>605</v>
      </c>
      <c r="G208" s="124"/>
      <c r="H208" s="72">
        <v>725</v>
      </c>
      <c r="I208" s="72" t="s">
        <v>723</v>
      </c>
      <c r="J208" s="69"/>
      <c r="K208" s="63">
        <f t="shared" si="53"/>
        <v>580</v>
      </c>
      <c r="L208" s="106">
        <f t="shared" si="54"/>
        <v>877.25</v>
      </c>
      <c r="M208" s="72">
        <f t="shared" si="55"/>
        <v>701.80000000000007</v>
      </c>
      <c r="N208" s="112" t="s">
        <v>967</v>
      </c>
      <c r="O208" s="113">
        <v>0.84</v>
      </c>
    </row>
    <row r="209" spans="1:15" ht="98.25" customHeight="1">
      <c r="A209" s="164">
        <v>8594012222236</v>
      </c>
      <c r="B209" s="120">
        <v>30</v>
      </c>
      <c r="C209" s="68" t="s">
        <v>226</v>
      </c>
      <c r="D209" s="4" t="s">
        <v>230</v>
      </c>
      <c r="E209" s="4" t="s">
        <v>233</v>
      </c>
      <c r="F209" s="52" t="s">
        <v>605</v>
      </c>
      <c r="G209" s="124"/>
      <c r="H209" s="72">
        <v>725</v>
      </c>
      <c r="I209" s="72" t="s">
        <v>723</v>
      </c>
      <c r="J209" s="69"/>
      <c r="K209" s="63">
        <f t="shared" si="53"/>
        <v>580</v>
      </c>
      <c r="L209" s="106">
        <f t="shared" si="54"/>
        <v>877.25</v>
      </c>
      <c r="M209" s="72">
        <f t="shared" si="55"/>
        <v>701.80000000000007</v>
      </c>
      <c r="N209" s="112" t="s">
        <v>967</v>
      </c>
      <c r="O209" s="113">
        <v>0.84</v>
      </c>
    </row>
    <row r="210" spans="1:15" ht="98.25" customHeight="1">
      <c r="A210" s="164" t="s">
        <v>753</v>
      </c>
      <c r="B210" s="120"/>
      <c r="C210" s="68" t="s">
        <v>149</v>
      </c>
      <c r="D210" s="4" t="s">
        <v>145</v>
      </c>
      <c r="E210" s="20" t="s">
        <v>148</v>
      </c>
      <c r="F210" s="52" t="s">
        <v>152</v>
      </c>
      <c r="G210" s="124"/>
      <c r="H210" s="72">
        <v>1200</v>
      </c>
      <c r="I210" s="72" t="s">
        <v>723</v>
      </c>
      <c r="J210" s="69"/>
      <c r="K210" s="63">
        <f t="shared" si="53"/>
        <v>960</v>
      </c>
      <c r="L210" s="106">
        <f t="shared" si="54"/>
        <v>1452</v>
      </c>
      <c r="M210" s="72">
        <f t="shared" si="55"/>
        <v>1161.6000000000001</v>
      </c>
      <c r="N210" s="112" t="s">
        <v>967</v>
      </c>
      <c r="O210" s="113">
        <v>0.84</v>
      </c>
    </row>
    <row r="211" spans="1:15" ht="98.25" customHeight="1">
      <c r="A211" s="164" t="s">
        <v>753</v>
      </c>
      <c r="B211" s="120"/>
      <c r="C211" s="68" t="s">
        <v>150</v>
      </c>
      <c r="D211" s="4" t="s">
        <v>146</v>
      </c>
      <c r="E211" s="20" t="s">
        <v>163</v>
      </c>
      <c r="F211" s="52" t="s">
        <v>153</v>
      </c>
      <c r="G211" s="124"/>
      <c r="H211" s="72">
        <v>1350</v>
      </c>
      <c r="I211" s="72" t="s">
        <v>723</v>
      </c>
      <c r="J211" s="69"/>
      <c r="K211" s="63">
        <f t="shared" si="53"/>
        <v>1080</v>
      </c>
      <c r="L211" s="106">
        <f t="shared" si="54"/>
        <v>1633.5</v>
      </c>
      <c r="M211" s="72">
        <f t="shared" si="55"/>
        <v>1306.8000000000002</v>
      </c>
      <c r="N211" s="112" t="s">
        <v>967</v>
      </c>
      <c r="O211" s="113">
        <v>0.84</v>
      </c>
    </row>
    <row r="212" spans="1:15" ht="98.25" customHeight="1">
      <c r="A212" s="164">
        <v>8594012222243</v>
      </c>
      <c r="B212" s="120">
        <v>52</v>
      </c>
      <c r="C212" s="68" t="s">
        <v>297</v>
      </c>
      <c r="D212" s="4" t="s">
        <v>164</v>
      </c>
      <c r="E212" s="20" t="s">
        <v>162</v>
      </c>
      <c r="F212" s="52" t="s">
        <v>604</v>
      </c>
      <c r="G212" s="124"/>
      <c r="H212" s="72">
        <v>2800</v>
      </c>
      <c r="I212" s="72" t="s">
        <v>723</v>
      </c>
      <c r="J212" s="69"/>
      <c r="K212" s="63">
        <f t="shared" si="53"/>
        <v>2240</v>
      </c>
      <c r="L212" s="106">
        <f t="shared" si="54"/>
        <v>3388</v>
      </c>
      <c r="M212" s="72">
        <f t="shared" si="55"/>
        <v>2710.4</v>
      </c>
      <c r="N212" s="112" t="s">
        <v>967</v>
      </c>
      <c r="O212" s="113">
        <v>0.84</v>
      </c>
    </row>
    <row r="213" spans="1:15" ht="98.25" customHeight="1">
      <c r="A213" s="164" t="s">
        <v>753</v>
      </c>
      <c r="B213" s="120"/>
      <c r="C213" s="68" t="s">
        <v>151</v>
      </c>
      <c r="D213" s="4" t="s">
        <v>147</v>
      </c>
      <c r="E213" s="20" t="s">
        <v>1231</v>
      </c>
      <c r="F213" s="52" t="s">
        <v>154</v>
      </c>
      <c r="G213" s="124"/>
      <c r="H213" s="72">
        <v>1350</v>
      </c>
      <c r="I213" s="72" t="s">
        <v>723</v>
      </c>
      <c r="J213" s="69"/>
      <c r="K213" s="63">
        <f t="shared" si="53"/>
        <v>1080</v>
      </c>
      <c r="L213" s="106">
        <f t="shared" si="54"/>
        <v>1633.5</v>
      </c>
      <c r="M213" s="72">
        <f t="shared" si="55"/>
        <v>1306.8000000000002</v>
      </c>
      <c r="N213" s="112" t="s">
        <v>967</v>
      </c>
      <c r="O213" s="113">
        <v>0.84</v>
      </c>
    </row>
    <row r="214" spans="1:15" ht="98.25" customHeight="1">
      <c r="A214" s="164">
        <v>8594012222250</v>
      </c>
      <c r="B214" s="120">
        <v>30</v>
      </c>
      <c r="C214" s="68" t="s">
        <v>31</v>
      </c>
      <c r="D214" s="4" t="s">
        <v>47</v>
      </c>
      <c r="E214" s="4" t="s">
        <v>161</v>
      </c>
      <c r="F214" s="52" t="s">
        <v>606</v>
      </c>
      <c r="G214" s="124"/>
      <c r="H214" s="72">
        <v>725</v>
      </c>
      <c r="I214" s="72" t="s">
        <v>723</v>
      </c>
      <c r="J214" s="69"/>
      <c r="K214" s="63">
        <f t="shared" si="53"/>
        <v>580</v>
      </c>
      <c r="L214" s="106">
        <f t="shared" si="54"/>
        <v>877.25</v>
      </c>
      <c r="M214" s="72">
        <f t="shared" si="55"/>
        <v>701.80000000000007</v>
      </c>
      <c r="N214" s="112" t="s">
        <v>967</v>
      </c>
      <c r="O214" s="113">
        <v>0.84</v>
      </c>
    </row>
    <row r="215" spans="1:15" ht="98.25" customHeight="1">
      <c r="A215" s="164">
        <v>8594012222298</v>
      </c>
      <c r="B215" s="120">
        <v>30</v>
      </c>
      <c r="C215" s="68" t="s">
        <v>307</v>
      </c>
      <c r="D215" s="148" t="s">
        <v>292</v>
      </c>
      <c r="E215" s="19" t="s">
        <v>643</v>
      </c>
      <c r="F215" s="52" t="s">
        <v>1206</v>
      </c>
      <c r="G215" s="124"/>
      <c r="H215" s="72">
        <v>725</v>
      </c>
      <c r="I215" s="72" t="s">
        <v>723</v>
      </c>
      <c r="J215" s="69"/>
      <c r="K215" s="63">
        <f t="shared" si="53"/>
        <v>580</v>
      </c>
      <c r="L215" s="106">
        <f t="shared" si="54"/>
        <v>877.25</v>
      </c>
      <c r="M215" s="72">
        <f t="shared" si="55"/>
        <v>701.80000000000007</v>
      </c>
      <c r="N215" s="112" t="s">
        <v>967</v>
      </c>
      <c r="O215" s="113">
        <v>0.84</v>
      </c>
    </row>
    <row r="216" spans="1:15" ht="98.25" customHeight="1">
      <c r="A216" s="164">
        <v>8594012222311</v>
      </c>
      <c r="B216" s="120">
        <v>30</v>
      </c>
      <c r="C216" s="68" t="s">
        <v>308</v>
      </c>
      <c r="D216" s="148" t="s">
        <v>293</v>
      </c>
      <c r="E216" s="19" t="s">
        <v>608</v>
      </c>
      <c r="F216" s="52" t="s">
        <v>1207</v>
      </c>
      <c r="G216" s="124"/>
      <c r="H216" s="72">
        <v>725</v>
      </c>
      <c r="I216" s="72" t="s">
        <v>723</v>
      </c>
      <c r="J216" s="69"/>
      <c r="K216" s="63">
        <f t="shared" si="53"/>
        <v>580</v>
      </c>
      <c r="L216" s="106">
        <f t="shared" si="54"/>
        <v>877.25</v>
      </c>
      <c r="M216" s="72">
        <f t="shared" si="55"/>
        <v>701.80000000000007</v>
      </c>
      <c r="N216" s="112" t="s">
        <v>967</v>
      </c>
      <c r="O216" s="113">
        <v>0.84</v>
      </c>
    </row>
    <row r="217" spans="1:15" ht="98.25" customHeight="1">
      <c r="A217" s="164">
        <v>8594012222144</v>
      </c>
      <c r="B217" s="120">
        <v>150</v>
      </c>
      <c r="C217" s="68" t="s">
        <v>227</v>
      </c>
      <c r="D217" s="4" t="s">
        <v>231</v>
      </c>
      <c r="E217" s="4" t="s">
        <v>609</v>
      </c>
      <c r="F217" s="52" t="s">
        <v>607</v>
      </c>
      <c r="G217" s="124"/>
      <c r="H217" s="72">
        <v>415</v>
      </c>
      <c r="I217" s="72" t="s">
        <v>723</v>
      </c>
      <c r="J217" s="69"/>
      <c r="K217" s="63">
        <f t="shared" si="53"/>
        <v>332</v>
      </c>
      <c r="L217" s="106">
        <f t="shared" si="54"/>
        <v>502.15</v>
      </c>
      <c r="M217" s="72">
        <f t="shared" si="55"/>
        <v>401.72</v>
      </c>
      <c r="N217" s="112" t="s">
        <v>967</v>
      </c>
      <c r="O217" s="113">
        <v>0.84</v>
      </c>
    </row>
    <row r="218" spans="1:15" ht="98.25" customHeight="1">
      <c r="A218" s="164">
        <v>8594012222151</v>
      </c>
      <c r="B218" s="120">
        <v>40</v>
      </c>
      <c r="C218" s="68" t="s">
        <v>243</v>
      </c>
      <c r="D218" s="4" t="s">
        <v>246</v>
      </c>
      <c r="E218" s="20" t="s">
        <v>538</v>
      </c>
      <c r="F218" s="52" t="s">
        <v>610</v>
      </c>
      <c r="G218" s="131">
        <v>460</v>
      </c>
      <c r="H218" s="72">
        <v>415</v>
      </c>
      <c r="I218" s="72" t="s">
        <v>723</v>
      </c>
      <c r="J218" s="69"/>
      <c r="K218" s="63">
        <f t="shared" si="53"/>
        <v>332</v>
      </c>
      <c r="L218" s="106">
        <f t="shared" si="54"/>
        <v>502.15</v>
      </c>
      <c r="M218" s="72">
        <f t="shared" si="55"/>
        <v>401.72</v>
      </c>
      <c r="N218" s="112" t="s">
        <v>967</v>
      </c>
      <c r="O218" s="113">
        <v>0.84</v>
      </c>
    </row>
    <row r="219" spans="1:15" ht="98.25" customHeight="1">
      <c r="A219" s="164">
        <v>8594012222168</v>
      </c>
      <c r="B219" s="120">
        <v>45</v>
      </c>
      <c r="C219" s="68" t="s">
        <v>294</v>
      </c>
      <c r="D219" s="4" t="s">
        <v>289</v>
      </c>
      <c r="E219" s="4" t="s">
        <v>539</v>
      </c>
      <c r="F219" s="52" t="s">
        <v>611</v>
      </c>
      <c r="G219" s="131">
        <v>460</v>
      </c>
      <c r="H219" s="72">
        <v>415</v>
      </c>
      <c r="I219" s="72" t="s">
        <v>723</v>
      </c>
      <c r="J219" s="69"/>
      <c r="K219" s="63">
        <f t="shared" si="53"/>
        <v>332</v>
      </c>
      <c r="L219" s="106">
        <f t="shared" si="54"/>
        <v>502.15</v>
      </c>
      <c r="M219" s="72">
        <f t="shared" si="55"/>
        <v>401.72</v>
      </c>
      <c r="N219" s="112" t="s">
        <v>967</v>
      </c>
      <c r="O219" s="113">
        <v>0.84</v>
      </c>
    </row>
    <row r="220" spans="1:15" ht="98.25" customHeight="1">
      <c r="A220" s="164">
        <v>8594012222175</v>
      </c>
      <c r="B220" s="120">
        <v>40</v>
      </c>
      <c r="C220" s="68" t="s">
        <v>244</v>
      </c>
      <c r="D220" s="4" t="s">
        <v>247</v>
      </c>
      <c r="E220" s="4" t="s">
        <v>310</v>
      </c>
      <c r="F220" s="52" t="s">
        <v>612</v>
      </c>
      <c r="G220" s="124"/>
      <c r="H220" s="72">
        <v>415</v>
      </c>
      <c r="I220" s="72" t="s">
        <v>723</v>
      </c>
      <c r="J220" s="69"/>
      <c r="K220" s="63">
        <f t="shared" si="53"/>
        <v>332</v>
      </c>
      <c r="L220" s="106">
        <f t="shared" si="54"/>
        <v>502.15</v>
      </c>
      <c r="M220" s="72">
        <f t="shared" si="55"/>
        <v>401.72</v>
      </c>
      <c r="N220" s="112" t="s">
        <v>967</v>
      </c>
      <c r="O220" s="113">
        <v>0.84</v>
      </c>
    </row>
    <row r="221" spans="1:15" ht="98.25" customHeight="1">
      <c r="A221" s="164">
        <v>8594012222281</v>
      </c>
      <c r="B221" s="120">
        <v>16</v>
      </c>
      <c r="C221" s="68" t="s">
        <v>245</v>
      </c>
      <c r="D221" s="4" t="s">
        <v>248</v>
      </c>
      <c r="E221" s="4" t="s">
        <v>614</v>
      </c>
      <c r="F221" s="52" t="s">
        <v>613</v>
      </c>
      <c r="G221" s="124"/>
      <c r="H221" s="72">
        <v>838</v>
      </c>
      <c r="I221" s="72" t="s">
        <v>723</v>
      </c>
      <c r="J221" s="69"/>
      <c r="K221" s="63">
        <f t="shared" si="53"/>
        <v>670.40000000000009</v>
      </c>
      <c r="L221" s="106">
        <f t="shared" si="54"/>
        <v>1013.98</v>
      </c>
      <c r="M221" s="72">
        <f t="shared" si="55"/>
        <v>811.18400000000008</v>
      </c>
      <c r="N221" s="112" t="s">
        <v>969</v>
      </c>
      <c r="O221" s="113">
        <v>0.42</v>
      </c>
    </row>
    <row r="222" spans="1:15" ht="97.5" customHeight="1">
      <c r="A222" s="163">
        <v>8595689100261</v>
      </c>
      <c r="B222" s="104" t="s">
        <v>854</v>
      </c>
      <c r="C222" s="61" t="s">
        <v>963</v>
      </c>
      <c r="D222" s="40" t="s">
        <v>962</v>
      </c>
      <c r="E222" s="40" t="s">
        <v>965</v>
      </c>
      <c r="F222" s="52" t="s">
        <v>964</v>
      </c>
      <c r="G222" s="141"/>
      <c r="H222" s="79">
        <v>460</v>
      </c>
      <c r="I222" s="79" t="s">
        <v>742</v>
      </c>
      <c r="J222" s="78"/>
      <c r="K222" s="63">
        <f t="shared" si="53"/>
        <v>368</v>
      </c>
      <c r="L222" s="106">
        <f t="shared" si="54"/>
        <v>556.6</v>
      </c>
      <c r="M222" s="72">
        <f t="shared" si="55"/>
        <v>445.28000000000003</v>
      </c>
      <c r="N222" s="107" t="s">
        <v>967</v>
      </c>
      <c r="O222" s="113">
        <v>0.84</v>
      </c>
    </row>
    <row r="223" spans="1:15" ht="98.25" customHeight="1">
      <c r="A223" s="164">
        <v>8594012222489</v>
      </c>
      <c r="B223" s="120">
        <v>40</v>
      </c>
      <c r="C223" s="68" t="s">
        <v>295</v>
      </c>
      <c r="D223" s="4" t="s">
        <v>290</v>
      </c>
      <c r="E223" s="4" t="s">
        <v>52</v>
      </c>
      <c r="F223" s="52" t="s">
        <v>616</v>
      </c>
      <c r="G223" s="124"/>
      <c r="H223" s="72">
        <v>725</v>
      </c>
      <c r="I223" s="72" t="s">
        <v>723</v>
      </c>
      <c r="J223" s="69"/>
      <c r="K223" s="63">
        <f t="shared" si="53"/>
        <v>580</v>
      </c>
      <c r="L223" s="106">
        <f t="shared" si="54"/>
        <v>877.25</v>
      </c>
      <c r="M223" s="72">
        <f t="shared" si="55"/>
        <v>701.80000000000007</v>
      </c>
      <c r="N223" s="112" t="s">
        <v>969</v>
      </c>
      <c r="O223" s="113">
        <v>0.42</v>
      </c>
    </row>
    <row r="224" spans="1:15" ht="98.25" customHeight="1">
      <c r="A224" s="164">
        <v>8594012222496</v>
      </c>
      <c r="B224" s="120">
        <v>40</v>
      </c>
      <c r="C224" s="68" t="s">
        <v>296</v>
      </c>
      <c r="D224" s="4" t="s">
        <v>291</v>
      </c>
      <c r="E224" s="4" t="s">
        <v>53</v>
      </c>
      <c r="F224" s="52" t="s">
        <v>615</v>
      </c>
      <c r="G224" s="124"/>
      <c r="H224" s="72">
        <v>725</v>
      </c>
      <c r="I224" s="72" t="s">
        <v>723</v>
      </c>
      <c r="J224" s="69"/>
      <c r="K224" s="63">
        <f t="shared" si="53"/>
        <v>580</v>
      </c>
      <c r="L224" s="106">
        <f t="shared" si="54"/>
        <v>877.25</v>
      </c>
      <c r="M224" s="72">
        <f t="shared" si="55"/>
        <v>701.80000000000007</v>
      </c>
      <c r="N224" s="112" t="s">
        <v>969</v>
      </c>
      <c r="O224" s="113">
        <v>0.42</v>
      </c>
    </row>
    <row r="225" spans="1:15" ht="98.25" customHeight="1">
      <c r="A225" s="164">
        <v>8594012222267</v>
      </c>
      <c r="B225" s="120">
        <v>30</v>
      </c>
      <c r="C225" s="68" t="s">
        <v>221</v>
      </c>
      <c r="D225" s="4" t="s">
        <v>222</v>
      </c>
      <c r="E225" s="4" t="s">
        <v>223</v>
      </c>
      <c r="F225" s="75" t="s">
        <v>48</v>
      </c>
      <c r="G225" s="126"/>
      <c r="H225" s="72">
        <v>960</v>
      </c>
      <c r="I225" s="72" t="s">
        <v>723</v>
      </c>
      <c r="J225" s="69"/>
      <c r="K225" s="63">
        <f t="shared" si="53"/>
        <v>768</v>
      </c>
      <c r="L225" s="106">
        <f t="shared" si="54"/>
        <v>1161.5999999999999</v>
      </c>
      <c r="M225" s="72">
        <f t="shared" si="55"/>
        <v>929.28</v>
      </c>
      <c r="N225" s="127" t="s">
        <v>967</v>
      </c>
      <c r="O225" s="113">
        <v>0.84</v>
      </c>
    </row>
    <row r="226" spans="1:15" ht="98.25" customHeight="1">
      <c r="A226" s="172"/>
      <c r="B226" s="147"/>
      <c r="C226" s="90"/>
      <c r="D226" s="35"/>
      <c r="E226" s="34"/>
      <c r="F226" s="94" t="s">
        <v>621</v>
      </c>
      <c r="G226" s="115"/>
      <c r="H226" s="72"/>
      <c r="I226" s="145"/>
      <c r="J226" s="69"/>
      <c r="K226" s="63"/>
      <c r="L226" s="106"/>
      <c r="M226" s="72"/>
      <c r="N226" s="146"/>
      <c r="O226" s="113"/>
    </row>
    <row r="227" spans="1:15" ht="98.25" customHeight="1">
      <c r="A227" s="164">
        <v>8594012220911</v>
      </c>
      <c r="B227" s="120">
        <v>28</v>
      </c>
      <c r="C227" s="68" t="s">
        <v>449</v>
      </c>
      <c r="D227" s="4" t="s">
        <v>237</v>
      </c>
      <c r="E227" s="4" t="s">
        <v>175</v>
      </c>
      <c r="F227" s="23" t="s">
        <v>1232</v>
      </c>
      <c r="G227" s="115"/>
      <c r="H227" s="72">
        <v>825</v>
      </c>
      <c r="I227" s="72" t="s">
        <v>723</v>
      </c>
      <c r="J227" s="69"/>
      <c r="K227" s="63">
        <f t="shared" si="53"/>
        <v>660</v>
      </c>
      <c r="L227" s="106">
        <f t="shared" si="54"/>
        <v>998.25</v>
      </c>
      <c r="M227" s="72">
        <f t="shared" si="55"/>
        <v>798.6</v>
      </c>
      <c r="N227" s="112" t="s">
        <v>969</v>
      </c>
      <c r="O227" s="113">
        <v>0.42</v>
      </c>
    </row>
    <row r="228" spans="1:15" ht="98.25" customHeight="1">
      <c r="A228" s="164">
        <v>8594012220928</v>
      </c>
      <c r="B228" s="120">
        <v>20</v>
      </c>
      <c r="C228" s="68" t="s">
        <v>450</v>
      </c>
      <c r="D228" s="4" t="s">
        <v>124</v>
      </c>
      <c r="E228" s="4" t="s">
        <v>175</v>
      </c>
      <c r="F228" s="52" t="s">
        <v>159</v>
      </c>
      <c r="G228" s="139">
        <v>260</v>
      </c>
      <c r="H228" s="72">
        <v>413</v>
      </c>
      <c r="I228" s="72" t="s">
        <v>723</v>
      </c>
      <c r="J228" s="69"/>
      <c r="K228" s="63">
        <f t="shared" si="53"/>
        <v>330.40000000000003</v>
      </c>
      <c r="L228" s="106">
        <f t="shared" si="54"/>
        <v>499.72999999999996</v>
      </c>
      <c r="M228" s="72">
        <f t="shared" si="55"/>
        <v>399.78399999999999</v>
      </c>
      <c r="N228" s="112" t="s">
        <v>969</v>
      </c>
      <c r="O228" s="113">
        <v>0.42</v>
      </c>
    </row>
    <row r="229" spans="1:15" ht="98.25" customHeight="1">
      <c r="A229" s="58">
        <v>8594012220812</v>
      </c>
      <c r="B229" s="28">
        <v>20</v>
      </c>
      <c r="C229" s="68" t="s">
        <v>158</v>
      </c>
      <c r="D229" s="4" t="s">
        <v>157</v>
      </c>
      <c r="E229" s="4" t="s">
        <v>175</v>
      </c>
      <c r="F229" s="52" t="s">
        <v>837</v>
      </c>
      <c r="G229" s="139">
        <v>260</v>
      </c>
      <c r="H229" s="72">
        <v>413</v>
      </c>
      <c r="I229" s="72" t="s">
        <v>723</v>
      </c>
      <c r="J229" s="69"/>
      <c r="K229" s="63">
        <f t="shared" si="53"/>
        <v>330.40000000000003</v>
      </c>
      <c r="L229" s="106">
        <f t="shared" si="54"/>
        <v>499.72999999999996</v>
      </c>
      <c r="M229" s="72">
        <f t="shared" si="55"/>
        <v>399.78399999999999</v>
      </c>
      <c r="N229" s="112" t="s">
        <v>969</v>
      </c>
      <c r="O229" s="113">
        <v>0.42</v>
      </c>
    </row>
    <row r="230" spans="1:15" ht="98.25" customHeight="1">
      <c r="A230" s="58">
        <v>8594012220713</v>
      </c>
      <c r="B230" s="28"/>
      <c r="C230" s="68" t="s">
        <v>766</v>
      </c>
      <c r="D230" s="19" t="s">
        <v>764</v>
      </c>
      <c r="E230" s="19" t="s">
        <v>769</v>
      </c>
      <c r="F230" s="52" t="s">
        <v>765</v>
      </c>
      <c r="G230" s="124"/>
      <c r="H230" s="72">
        <v>290</v>
      </c>
      <c r="I230" s="72" t="s">
        <v>723</v>
      </c>
      <c r="J230" s="69"/>
      <c r="K230" s="63">
        <f t="shared" si="53"/>
        <v>232</v>
      </c>
      <c r="L230" s="106">
        <f t="shared" si="54"/>
        <v>350.9</v>
      </c>
      <c r="M230" s="72">
        <f t="shared" si="55"/>
        <v>280.71999999999997</v>
      </c>
      <c r="N230" s="112" t="s">
        <v>969</v>
      </c>
      <c r="O230" s="113">
        <v>0.42</v>
      </c>
    </row>
    <row r="231" spans="1:15" ht="98.25" customHeight="1">
      <c r="A231" s="58">
        <v>8594012220720</v>
      </c>
      <c r="B231" s="28"/>
      <c r="C231" s="68" t="s">
        <v>828</v>
      </c>
      <c r="D231" s="19" t="s">
        <v>827</v>
      </c>
      <c r="E231" s="19" t="s">
        <v>769</v>
      </c>
      <c r="F231" s="52" t="s">
        <v>1233</v>
      </c>
      <c r="G231" s="124"/>
      <c r="H231" s="72">
        <v>360</v>
      </c>
      <c r="I231" s="72" t="s">
        <v>723</v>
      </c>
      <c r="J231" s="69"/>
      <c r="K231" s="63">
        <f t="shared" si="53"/>
        <v>288</v>
      </c>
      <c r="L231" s="106">
        <f t="shared" si="54"/>
        <v>435.59999999999997</v>
      </c>
      <c r="M231" s="72">
        <f t="shared" si="55"/>
        <v>348.48</v>
      </c>
      <c r="N231" s="112" t="s">
        <v>969</v>
      </c>
      <c r="O231" s="113">
        <v>0.42</v>
      </c>
    </row>
    <row r="232" spans="1:15" ht="98.25" customHeight="1">
      <c r="A232" s="163">
        <v>8594012221307</v>
      </c>
      <c r="B232" s="104" t="s">
        <v>854</v>
      </c>
      <c r="C232" s="61" t="s">
        <v>866</v>
      </c>
      <c r="D232" s="40" t="s">
        <v>867</v>
      </c>
      <c r="E232" s="19" t="s">
        <v>52</v>
      </c>
      <c r="F232" s="52" t="s">
        <v>875</v>
      </c>
      <c r="G232" s="141"/>
      <c r="H232" s="79">
        <v>395</v>
      </c>
      <c r="I232" s="79" t="s">
        <v>723</v>
      </c>
      <c r="J232" s="78"/>
      <c r="K232" s="63">
        <f t="shared" ref="K232:K294" si="59">H232*(1-K$9)</f>
        <v>316</v>
      </c>
      <c r="L232" s="106">
        <f t="shared" ref="L232:L294" si="60">H232*1.21</f>
        <v>477.95</v>
      </c>
      <c r="M232" s="72">
        <f t="shared" ref="M232:M294" si="61">H232*1.21*0.8</f>
        <v>382.36</v>
      </c>
      <c r="N232" s="112" t="s">
        <v>969</v>
      </c>
      <c r="O232" s="113">
        <v>0.42</v>
      </c>
    </row>
    <row r="233" spans="1:15" ht="99" customHeight="1">
      <c r="A233" s="163">
        <v>8594012221383</v>
      </c>
      <c r="B233" s="104" t="s">
        <v>854</v>
      </c>
      <c r="C233" s="61" t="s">
        <v>865</v>
      </c>
      <c r="D233" s="40" t="s">
        <v>868</v>
      </c>
      <c r="E233" s="19" t="s">
        <v>53</v>
      </c>
      <c r="F233" s="91" t="s">
        <v>873</v>
      </c>
      <c r="G233" s="149"/>
      <c r="H233" s="79">
        <v>395</v>
      </c>
      <c r="I233" s="79" t="s">
        <v>723</v>
      </c>
      <c r="J233" s="78"/>
      <c r="K233" s="63">
        <f t="shared" si="59"/>
        <v>316</v>
      </c>
      <c r="L233" s="106">
        <f t="shared" si="60"/>
        <v>477.95</v>
      </c>
      <c r="M233" s="72">
        <f t="shared" si="61"/>
        <v>382.36</v>
      </c>
      <c r="N233" s="112" t="s">
        <v>969</v>
      </c>
      <c r="O233" s="113">
        <v>0.42</v>
      </c>
    </row>
    <row r="234" spans="1:15" ht="104.25" customHeight="1">
      <c r="A234" s="163">
        <v>8594012221390</v>
      </c>
      <c r="B234" s="104" t="s">
        <v>854</v>
      </c>
      <c r="C234" s="61" t="s">
        <v>864</v>
      </c>
      <c r="D234" s="40" t="s">
        <v>869</v>
      </c>
      <c r="E234" s="19" t="s">
        <v>52</v>
      </c>
      <c r="F234" s="92" t="s">
        <v>874</v>
      </c>
      <c r="G234" s="150"/>
      <c r="H234" s="79">
        <v>395</v>
      </c>
      <c r="I234" s="79" t="s">
        <v>723</v>
      </c>
      <c r="J234" s="78"/>
      <c r="K234" s="63">
        <f t="shared" si="59"/>
        <v>316</v>
      </c>
      <c r="L234" s="106">
        <f t="shared" si="60"/>
        <v>477.95</v>
      </c>
      <c r="M234" s="72">
        <f t="shared" si="61"/>
        <v>382.36</v>
      </c>
      <c r="N234" s="112" t="s">
        <v>969</v>
      </c>
      <c r="O234" s="113">
        <v>0.42</v>
      </c>
    </row>
    <row r="235" spans="1:15" ht="98.25" customHeight="1">
      <c r="A235" s="164">
        <v>8594012220973</v>
      </c>
      <c r="B235" s="120">
        <v>40</v>
      </c>
      <c r="C235" s="68" t="s">
        <v>454</v>
      </c>
      <c r="D235" s="4" t="s">
        <v>352</v>
      </c>
      <c r="E235" s="4" t="s">
        <v>99</v>
      </c>
      <c r="F235" s="52" t="s">
        <v>836</v>
      </c>
      <c r="G235" s="124"/>
      <c r="H235" s="72">
        <v>490</v>
      </c>
      <c r="I235" s="72" t="s">
        <v>723</v>
      </c>
      <c r="J235" s="69"/>
      <c r="K235" s="63">
        <f t="shared" si="59"/>
        <v>392</v>
      </c>
      <c r="L235" s="106">
        <f t="shared" si="60"/>
        <v>592.9</v>
      </c>
      <c r="M235" s="72">
        <f t="shared" si="61"/>
        <v>474.32</v>
      </c>
      <c r="N235" s="112" t="s">
        <v>969</v>
      </c>
      <c r="O235" s="113">
        <v>0.42</v>
      </c>
    </row>
    <row r="236" spans="1:15" ht="98.25" customHeight="1">
      <c r="A236" s="164">
        <v>8594012220935</v>
      </c>
      <c r="B236" s="120">
        <v>40</v>
      </c>
      <c r="C236" s="68" t="s">
        <v>451</v>
      </c>
      <c r="D236" s="4" t="s">
        <v>339</v>
      </c>
      <c r="E236" s="4" t="s">
        <v>99</v>
      </c>
      <c r="F236" s="23" t="s">
        <v>1234</v>
      </c>
      <c r="G236" s="115"/>
      <c r="H236" s="95">
        <v>920</v>
      </c>
      <c r="I236" s="72" t="s">
        <v>723</v>
      </c>
      <c r="J236" s="69"/>
      <c r="K236" s="63">
        <f t="shared" si="59"/>
        <v>736</v>
      </c>
      <c r="L236" s="106">
        <f t="shared" si="60"/>
        <v>1113.2</v>
      </c>
      <c r="M236" s="72">
        <f t="shared" si="61"/>
        <v>890.56000000000006</v>
      </c>
      <c r="N236" s="112" t="s">
        <v>969</v>
      </c>
      <c r="O236" s="113">
        <v>0.42</v>
      </c>
    </row>
    <row r="237" spans="1:15" ht="98.25" customHeight="1">
      <c r="A237" s="164">
        <v>8594012220942</v>
      </c>
      <c r="B237" s="120">
        <v>40</v>
      </c>
      <c r="C237" s="68" t="s">
        <v>452</v>
      </c>
      <c r="D237" s="4" t="s">
        <v>341</v>
      </c>
      <c r="E237" s="4" t="s">
        <v>99</v>
      </c>
      <c r="F237" s="52" t="s">
        <v>1235</v>
      </c>
      <c r="G237" s="124"/>
      <c r="H237" s="95">
        <v>990</v>
      </c>
      <c r="I237" s="72" t="s">
        <v>723</v>
      </c>
      <c r="J237" s="69"/>
      <c r="K237" s="63">
        <f t="shared" si="59"/>
        <v>792</v>
      </c>
      <c r="L237" s="106">
        <f t="shared" si="60"/>
        <v>1197.8999999999999</v>
      </c>
      <c r="M237" s="72">
        <f t="shared" si="61"/>
        <v>958.31999999999994</v>
      </c>
      <c r="N237" s="112" t="s">
        <v>969</v>
      </c>
      <c r="O237" s="113">
        <v>0.42</v>
      </c>
    </row>
    <row r="238" spans="1:15" ht="98.25" customHeight="1">
      <c r="A238" s="164">
        <v>8594012220959</v>
      </c>
      <c r="B238" s="120">
        <v>40</v>
      </c>
      <c r="C238" s="68" t="s">
        <v>455</v>
      </c>
      <c r="D238" s="19" t="s">
        <v>266</v>
      </c>
      <c r="E238" s="20" t="s">
        <v>499</v>
      </c>
      <c r="F238" s="52" t="s">
        <v>1235</v>
      </c>
      <c r="G238" s="124"/>
      <c r="H238" s="95">
        <v>1350</v>
      </c>
      <c r="I238" s="72" t="s">
        <v>723</v>
      </c>
      <c r="J238" s="69"/>
      <c r="K238" s="63">
        <f t="shared" si="59"/>
        <v>1080</v>
      </c>
      <c r="L238" s="106">
        <f t="shared" si="60"/>
        <v>1633.5</v>
      </c>
      <c r="M238" s="72">
        <f t="shared" si="61"/>
        <v>1306.8000000000002</v>
      </c>
      <c r="N238" s="112" t="s">
        <v>969</v>
      </c>
      <c r="O238" s="113">
        <v>0.42</v>
      </c>
    </row>
    <row r="239" spans="1:15" ht="98.25" customHeight="1">
      <c r="A239" s="164">
        <v>8594012220966</v>
      </c>
      <c r="B239" s="120">
        <v>25</v>
      </c>
      <c r="C239" s="68" t="s">
        <v>456</v>
      </c>
      <c r="D239" s="19" t="s">
        <v>265</v>
      </c>
      <c r="E239" s="19" t="s">
        <v>175</v>
      </c>
      <c r="F239" s="52" t="s">
        <v>1208</v>
      </c>
      <c r="G239" s="124"/>
      <c r="H239" s="72">
        <v>580</v>
      </c>
      <c r="I239" s="72" t="s">
        <v>723</v>
      </c>
      <c r="J239" s="69"/>
      <c r="K239" s="63">
        <f t="shared" si="59"/>
        <v>464</v>
      </c>
      <c r="L239" s="106">
        <f t="shared" si="60"/>
        <v>701.8</v>
      </c>
      <c r="M239" s="72">
        <f t="shared" si="61"/>
        <v>561.43999999999994</v>
      </c>
      <c r="N239" s="112" t="s">
        <v>969</v>
      </c>
      <c r="O239" s="113">
        <v>0.42</v>
      </c>
    </row>
    <row r="240" spans="1:15" ht="98.25" customHeight="1">
      <c r="A240" s="163">
        <v>8595689100650</v>
      </c>
      <c r="B240" s="104" t="s">
        <v>854</v>
      </c>
      <c r="C240" s="61" t="s">
        <v>1096</v>
      </c>
      <c r="D240" s="40" t="s">
        <v>1097</v>
      </c>
      <c r="E240" s="109" t="s">
        <v>1108</v>
      </c>
      <c r="F240" s="25" t="s">
        <v>1114</v>
      </c>
      <c r="G240" s="114"/>
      <c r="H240" s="95" t="s">
        <v>1089</v>
      </c>
      <c r="I240" s="79" t="s">
        <v>742</v>
      </c>
      <c r="J240" s="69"/>
      <c r="K240" s="63">
        <f t="shared" si="59"/>
        <v>236</v>
      </c>
      <c r="L240" s="106">
        <f t="shared" si="60"/>
        <v>356.95</v>
      </c>
      <c r="M240" s="72">
        <f t="shared" si="61"/>
        <v>285.56</v>
      </c>
      <c r="N240" s="112" t="s">
        <v>969</v>
      </c>
      <c r="O240" s="113">
        <v>0.42</v>
      </c>
    </row>
    <row r="241" spans="1:15" ht="98.25" customHeight="1">
      <c r="A241" s="163">
        <v>8595689100582</v>
      </c>
      <c r="B241" s="104" t="s">
        <v>854</v>
      </c>
      <c r="C241" s="61" t="s">
        <v>1098</v>
      </c>
      <c r="D241" s="40" t="s">
        <v>1099</v>
      </c>
      <c r="E241" s="40" t="s">
        <v>1109</v>
      </c>
      <c r="F241" s="52" t="s">
        <v>1113</v>
      </c>
      <c r="G241" s="124"/>
      <c r="H241" s="95" t="s">
        <v>1115</v>
      </c>
      <c r="I241" s="79" t="s">
        <v>742</v>
      </c>
      <c r="J241" s="69"/>
      <c r="K241" s="63">
        <f t="shared" si="59"/>
        <v>131.20000000000002</v>
      </c>
      <c r="L241" s="106">
        <f t="shared" si="60"/>
        <v>198.44</v>
      </c>
      <c r="M241" s="72">
        <f t="shared" si="61"/>
        <v>158.75200000000001</v>
      </c>
      <c r="N241" s="112" t="s">
        <v>969</v>
      </c>
      <c r="O241" s="113">
        <v>0.42</v>
      </c>
    </row>
    <row r="242" spans="1:15" ht="98.25" customHeight="1">
      <c r="A242" s="163">
        <v>8595689100599</v>
      </c>
      <c r="B242" s="104" t="s">
        <v>854</v>
      </c>
      <c r="C242" s="61" t="s">
        <v>1100</v>
      </c>
      <c r="D242" s="40" t="s">
        <v>1101</v>
      </c>
      <c r="E242" s="109" t="s">
        <v>1110</v>
      </c>
      <c r="F242" s="52" t="s">
        <v>1113</v>
      </c>
      <c r="G242" s="124"/>
      <c r="H242" s="95" t="s">
        <v>1095</v>
      </c>
      <c r="I242" s="79" t="s">
        <v>742</v>
      </c>
      <c r="J242" s="69"/>
      <c r="K242" s="63">
        <f t="shared" si="59"/>
        <v>196.8</v>
      </c>
      <c r="L242" s="106">
        <f t="shared" si="60"/>
        <v>297.65999999999997</v>
      </c>
      <c r="M242" s="72">
        <f t="shared" si="61"/>
        <v>238.12799999999999</v>
      </c>
      <c r="N242" s="112" t="s">
        <v>969</v>
      </c>
      <c r="O242" s="113">
        <v>0.42</v>
      </c>
    </row>
    <row r="243" spans="1:15" ht="98.25" customHeight="1">
      <c r="A243" s="163">
        <v>8595689100605</v>
      </c>
      <c r="B243" s="104" t="s">
        <v>854</v>
      </c>
      <c r="C243" s="61" t="s">
        <v>1103</v>
      </c>
      <c r="D243" s="40" t="s">
        <v>1102</v>
      </c>
      <c r="E243" s="109" t="s">
        <v>1111</v>
      </c>
      <c r="F243" s="52" t="s">
        <v>1113</v>
      </c>
      <c r="G243" s="124"/>
      <c r="H243" s="95" t="s">
        <v>1095</v>
      </c>
      <c r="I243" s="79" t="s">
        <v>742</v>
      </c>
      <c r="J243" s="69"/>
      <c r="K243" s="63">
        <f t="shared" si="59"/>
        <v>196.8</v>
      </c>
      <c r="L243" s="106">
        <f t="shared" si="60"/>
        <v>297.65999999999997</v>
      </c>
      <c r="M243" s="72">
        <f t="shared" si="61"/>
        <v>238.12799999999999</v>
      </c>
      <c r="N243" s="112" t="s">
        <v>969</v>
      </c>
      <c r="O243" s="113">
        <v>0.42</v>
      </c>
    </row>
    <row r="244" spans="1:15" ht="98.25" customHeight="1">
      <c r="A244" s="58">
        <v>8594012225145</v>
      </c>
      <c r="B244" s="28"/>
      <c r="C244" s="68" t="s">
        <v>767</v>
      </c>
      <c r="D244" s="75" t="s">
        <v>761</v>
      </c>
      <c r="E244" s="19" t="s">
        <v>52</v>
      </c>
      <c r="F244" s="52" t="s">
        <v>763</v>
      </c>
      <c r="G244" s="124"/>
      <c r="H244" s="72">
        <v>165</v>
      </c>
      <c r="I244" s="72" t="s">
        <v>723</v>
      </c>
      <c r="J244" s="69"/>
      <c r="K244" s="63">
        <f>H244*(1-K$9)</f>
        <v>132</v>
      </c>
      <c r="L244" s="106">
        <f>H244*1.21</f>
        <v>199.65</v>
      </c>
      <c r="M244" s="72">
        <f>H244*1.21*0.8</f>
        <v>159.72000000000003</v>
      </c>
      <c r="N244" s="112" t="s">
        <v>969</v>
      </c>
      <c r="O244" s="113">
        <v>0.42</v>
      </c>
    </row>
    <row r="245" spans="1:15" ht="98.25" customHeight="1">
      <c r="A245" s="58">
        <v>8594012221468</v>
      </c>
      <c r="B245" s="28"/>
      <c r="C245" s="68" t="s">
        <v>768</v>
      </c>
      <c r="D245" s="75" t="s">
        <v>762</v>
      </c>
      <c r="E245" s="22" t="s">
        <v>883</v>
      </c>
      <c r="F245" s="52" t="s">
        <v>763</v>
      </c>
      <c r="G245" s="124"/>
      <c r="H245" s="72">
        <v>165</v>
      </c>
      <c r="I245" s="72" t="s">
        <v>723</v>
      </c>
      <c r="J245" s="69"/>
      <c r="K245" s="63">
        <f>H245*(1-K$9)</f>
        <v>132</v>
      </c>
      <c r="L245" s="106">
        <f>H245*1.21</f>
        <v>199.65</v>
      </c>
      <c r="M245" s="72">
        <f>H245*1.21*0.8</f>
        <v>159.72000000000003</v>
      </c>
      <c r="N245" s="112" t="s">
        <v>969</v>
      </c>
      <c r="O245" s="113">
        <v>0.42</v>
      </c>
    </row>
    <row r="246" spans="1:15" ht="120">
      <c r="A246" s="164">
        <v>8594012221178</v>
      </c>
      <c r="B246" s="120">
        <v>50</v>
      </c>
      <c r="C246" s="68" t="s">
        <v>729</v>
      </c>
      <c r="D246" s="19" t="s">
        <v>726</v>
      </c>
      <c r="E246" s="4" t="s">
        <v>52</v>
      </c>
      <c r="F246" s="52" t="s">
        <v>755</v>
      </c>
      <c r="G246" s="124"/>
      <c r="H246" s="72">
        <v>185</v>
      </c>
      <c r="I246" s="72" t="s">
        <v>723</v>
      </c>
      <c r="J246" s="69"/>
      <c r="K246" s="63">
        <f>H246*(1-K$9)</f>
        <v>148</v>
      </c>
      <c r="L246" s="106">
        <f>H246*1.21</f>
        <v>223.85</v>
      </c>
      <c r="M246" s="72">
        <f>H246*1.21*0.8</f>
        <v>179.08</v>
      </c>
      <c r="N246" s="112" t="s">
        <v>969</v>
      </c>
      <c r="O246" s="113">
        <v>0.42</v>
      </c>
    </row>
    <row r="247" spans="1:15" ht="108" customHeight="1">
      <c r="A247" s="164">
        <v>8594012221161</v>
      </c>
      <c r="B247" s="120">
        <v>50</v>
      </c>
      <c r="C247" s="68" t="s">
        <v>730</v>
      </c>
      <c r="D247" s="19" t="s">
        <v>727</v>
      </c>
      <c r="E247" s="4" t="s">
        <v>52</v>
      </c>
      <c r="F247" s="52" t="s">
        <v>756</v>
      </c>
      <c r="G247" s="124"/>
      <c r="H247" s="72">
        <v>195</v>
      </c>
      <c r="I247" s="72" t="s">
        <v>723</v>
      </c>
      <c r="J247" s="69"/>
      <c r="K247" s="63">
        <f>H247*(1-K$9)</f>
        <v>156</v>
      </c>
      <c r="L247" s="106">
        <f>H247*1.21</f>
        <v>235.95</v>
      </c>
      <c r="M247" s="72">
        <f>H247*1.21*0.8</f>
        <v>188.76</v>
      </c>
      <c r="N247" s="112" t="s">
        <v>969</v>
      </c>
      <c r="O247" s="113">
        <v>0.42</v>
      </c>
    </row>
    <row r="248" spans="1:15" ht="120">
      <c r="A248" s="164">
        <v>8594012221154</v>
      </c>
      <c r="B248" s="120">
        <v>50</v>
      </c>
      <c r="C248" s="68" t="s">
        <v>731</v>
      </c>
      <c r="D248" s="19" t="s">
        <v>728</v>
      </c>
      <c r="E248" s="4" t="s">
        <v>52</v>
      </c>
      <c r="F248" s="52" t="s">
        <v>757</v>
      </c>
      <c r="G248" s="124"/>
      <c r="H248" s="72">
        <v>225</v>
      </c>
      <c r="I248" s="72" t="s">
        <v>723</v>
      </c>
      <c r="J248" s="69"/>
      <c r="K248" s="63">
        <f>H248*(1-K$9)</f>
        <v>180</v>
      </c>
      <c r="L248" s="106">
        <f>H248*1.21</f>
        <v>272.25</v>
      </c>
      <c r="M248" s="72">
        <f>H248*1.21*0.8</f>
        <v>217.8</v>
      </c>
      <c r="N248" s="112" t="s">
        <v>969</v>
      </c>
      <c r="O248" s="113">
        <v>0.42</v>
      </c>
    </row>
    <row r="249" spans="1:15" ht="98.25" customHeight="1">
      <c r="A249" s="163">
        <v>8595689100636</v>
      </c>
      <c r="B249" s="104" t="s">
        <v>854</v>
      </c>
      <c r="C249" s="61" t="s">
        <v>1105</v>
      </c>
      <c r="D249" s="40" t="s">
        <v>1104</v>
      </c>
      <c r="E249" s="22" t="s">
        <v>1116</v>
      </c>
      <c r="F249" s="22" t="s">
        <v>1118</v>
      </c>
      <c r="G249" s="115"/>
      <c r="H249" s="95" t="s">
        <v>1117</v>
      </c>
      <c r="I249" s="79" t="s">
        <v>742</v>
      </c>
      <c r="J249" s="69"/>
      <c r="K249" s="63">
        <f t="shared" si="59"/>
        <v>264</v>
      </c>
      <c r="L249" s="106">
        <f t="shared" si="60"/>
        <v>399.3</v>
      </c>
      <c r="M249" s="72">
        <f t="shared" si="61"/>
        <v>319.44000000000005</v>
      </c>
      <c r="N249" s="112" t="s">
        <v>969</v>
      </c>
      <c r="O249" s="113">
        <v>0.42</v>
      </c>
    </row>
    <row r="250" spans="1:15" ht="98.25" customHeight="1">
      <c r="A250" s="163">
        <v>8595689100612</v>
      </c>
      <c r="B250" s="19">
        <v>1</v>
      </c>
      <c r="C250" s="61" t="s">
        <v>1106</v>
      </c>
      <c r="D250" s="19" t="s">
        <v>1107</v>
      </c>
      <c r="E250" s="109" t="s">
        <v>1112</v>
      </c>
      <c r="F250" s="23" t="s">
        <v>1119</v>
      </c>
      <c r="G250" s="115"/>
      <c r="H250" s="95" t="s">
        <v>1095</v>
      </c>
      <c r="I250" s="79" t="s">
        <v>742</v>
      </c>
      <c r="J250" s="69"/>
      <c r="K250" s="63">
        <f t="shared" si="59"/>
        <v>196.8</v>
      </c>
      <c r="L250" s="106">
        <f t="shared" si="60"/>
        <v>297.65999999999997</v>
      </c>
      <c r="M250" s="72">
        <f t="shared" si="61"/>
        <v>238.12799999999999</v>
      </c>
      <c r="N250" s="112" t="s">
        <v>969</v>
      </c>
      <c r="O250" s="113">
        <v>0.42</v>
      </c>
    </row>
    <row r="251" spans="1:15" ht="99" customHeight="1">
      <c r="A251" s="163">
        <v>8594012221550</v>
      </c>
      <c r="B251" s="104"/>
      <c r="C251" s="61" t="s">
        <v>833</v>
      </c>
      <c r="D251" s="40" t="s">
        <v>832</v>
      </c>
      <c r="E251" s="4" t="s">
        <v>99</v>
      </c>
      <c r="F251" s="52" t="s">
        <v>835</v>
      </c>
      <c r="G251" s="141"/>
      <c r="H251" s="79">
        <v>165</v>
      </c>
      <c r="I251" s="79" t="s">
        <v>723</v>
      </c>
      <c r="J251" s="78"/>
      <c r="K251" s="63">
        <f t="shared" si="59"/>
        <v>132</v>
      </c>
      <c r="L251" s="106">
        <f t="shared" si="60"/>
        <v>199.65</v>
      </c>
      <c r="M251" s="72">
        <f t="shared" si="61"/>
        <v>159.72000000000003</v>
      </c>
      <c r="N251" s="112" t="s">
        <v>969</v>
      </c>
      <c r="O251" s="113">
        <v>0.42</v>
      </c>
    </row>
    <row r="252" spans="1:15" ht="98.25" customHeight="1">
      <c r="A252" s="164">
        <v>8594012220157</v>
      </c>
      <c r="B252" s="120">
        <v>50</v>
      </c>
      <c r="C252" s="68" t="s">
        <v>457</v>
      </c>
      <c r="D252" s="4" t="s">
        <v>119</v>
      </c>
      <c r="E252" s="4" t="s">
        <v>52</v>
      </c>
      <c r="F252" s="52" t="s">
        <v>622</v>
      </c>
      <c r="G252" s="139">
        <v>89</v>
      </c>
      <c r="H252" s="72">
        <v>195</v>
      </c>
      <c r="I252" s="72" t="s">
        <v>723</v>
      </c>
      <c r="J252" s="69"/>
      <c r="K252" s="63">
        <f t="shared" si="59"/>
        <v>156</v>
      </c>
      <c r="L252" s="106">
        <f t="shared" si="60"/>
        <v>235.95</v>
      </c>
      <c r="M252" s="72">
        <f t="shared" si="61"/>
        <v>188.76</v>
      </c>
      <c r="N252" s="112" t="s">
        <v>969</v>
      </c>
      <c r="O252" s="113">
        <v>0.42</v>
      </c>
    </row>
    <row r="253" spans="1:15" s="1" customFormat="1" ht="98.25" customHeight="1">
      <c r="A253" s="164">
        <v>8594012221543</v>
      </c>
      <c r="B253" s="120">
        <v>50</v>
      </c>
      <c r="C253" s="68" t="s">
        <v>121</v>
      </c>
      <c r="D253" s="4" t="s">
        <v>120</v>
      </c>
      <c r="E253" s="4" t="s">
        <v>52</v>
      </c>
      <c r="F253" s="52" t="s">
        <v>622</v>
      </c>
      <c r="G253" s="139">
        <v>89</v>
      </c>
      <c r="H253" s="72">
        <v>195</v>
      </c>
      <c r="I253" s="72"/>
      <c r="J253" s="69"/>
      <c r="K253" s="63">
        <f t="shared" si="59"/>
        <v>156</v>
      </c>
      <c r="L253" s="106">
        <f t="shared" si="60"/>
        <v>235.95</v>
      </c>
      <c r="M253" s="72">
        <f t="shared" si="61"/>
        <v>188.76</v>
      </c>
      <c r="N253" s="112" t="s">
        <v>969</v>
      </c>
      <c r="O253" s="113">
        <v>0.42</v>
      </c>
    </row>
    <row r="254" spans="1:15" s="1" customFormat="1" ht="98.25" customHeight="1">
      <c r="A254" s="164">
        <v>8594012220164</v>
      </c>
      <c r="B254" s="120">
        <v>36</v>
      </c>
      <c r="C254" s="68" t="s">
        <v>458</v>
      </c>
      <c r="D254" s="75" t="s">
        <v>105</v>
      </c>
      <c r="E254" s="4" t="s">
        <v>52</v>
      </c>
      <c r="F254" s="93" t="s">
        <v>1146</v>
      </c>
      <c r="G254" s="124"/>
      <c r="H254" s="72">
        <v>311</v>
      </c>
      <c r="I254" s="72"/>
      <c r="J254" s="47"/>
      <c r="K254" s="63">
        <f t="shared" si="59"/>
        <v>248.8</v>
      </c>
      <c r="L254" s="106">
        <f t="shared" si="60"/>
        <v>376.31</v>
      </c>
      <c r="M254" s="72">
        <f t="shared" si="61"/>
        <v>301.048</v>
      </c>
      <c r="N254" s="112" t="s">
        <v>969</v>
      </c>
      <c r="O254" s="113">
        <v>0.42</v>
      </c>
    </row>
    <row r="255" spans="1:15" s="1" customFormat="1" ht="98.25" customHeight="1">
      <c r="A255" s="164">
        <v>8594012221567</v>
      </c>
      <c r="B255" s="120">
        <v>36</v>
      </c>
      <c r="C255" s="68" t="s">
        <v>104</v>
      </c>
      <c r="D255" s="75" t="s">
        <v>106</v>
      </c>
      <c r="E255" s="4" t="s">
        <v>52</v>
      </c>
      <c r="F255" s="52" t="s">
        <v>623</v>
      </c>
      <c r="G255" s="139">
        <v>89</v>
      </c>
      <c r="H255" s="72">
        <v>311</v>
      </c>
      <c r="I255" s="72"/>
      <c r="J255" s="47"/>
      <c r="K255" s="63">
        <f t="shared" si="59"/>
        <v>248.8</v>
      </c>
      <c r="L255" s="106">
        <f t="shared" si="60"/>
        <v>376.31</v>
      </c>
      <c r="M255" s="72">
        <f t="shared" si="61"/>
        <v>301.048</v>
      </c>
      <c r="N255" s="112" t="s">
        <v>969</v>
      </c>
      <c r="O255" s="113">
        <v>0.42</v>
      </c>
    </row>
    <row r="256" spans="1:15" ht="98.25" customHeight="1">
      <c r="A256" s="164">
        <v>8594012220294</v>
      </c>
      <c r="B256" s="120">
        <v>60</v>
      </c>
      <c r="C256" s="68" t="s">
        <v>459</v>
      </c>
      <c r="D256" s="75" t="s">
        <v>98</v>
      </c>
      <c r="E256" s="4" t="s">
        <v>99</v>
      </c>
      <c r="F256" s="52" t="s">
        <v>624</v>
      </c>
      <c r="G256" s="124"/>
      <c r="H256" s="72">
        <v>325</v>
      </c>
      <c r="I256" s="72" t="s">
        <v>723</v>
      </c>
      <c r="J256" s="47"/>
      <c r="K256" s="63">
        <f t="shared" si="59"/>
        <v>260</v>
      </c>
      <c r="L256" s="106">
        <f t="shared" si="60"/>
        <v>393.25</v>
      </c>
      <c r="M256" s="72">
        <f t="shared" si="61"/>
        <v>314.60000000000002</v>
      </c>
      <c r="N256" s="112" t="s">
        <v>969</v>
      </c>
      <c r="O256" s="113">
        <v>0.42</v>
      </c>
    </row>
    <row r="257" spans="1:15" ht="98.25" customHeight="1">
      <c r="A257" s="164">
        <v>8594012220379</v>
      </c>
      <c r="B257" s="120">
        <v>50</v>
      </c>
      <c r="C257" s="68" t="s">
        <v>170</v>
      </c>
      <c r="D257" s="75" t="s">
        <v>169</v>
      </c>
      <c r="E257" s="4" t="s">
        <v>52</v>
      </c>
      <c r="F257" s="52" t="s">
        <v>628</v>
      </c>
      <c r="G257" s="151">
        <v>89</v>
      </c>
      <c r="H257" s="72">
        <v>338</v>
      </c>
      <c r="I257" s="72"/>
      <c r="J257" s="69"/>
      <c r="K257" s="63">
        <f t="shared" si="59"/>
        <v>270.40000000000003</v>
      </c>
      <c r="L257" s="106">
        <f t="shared" si="60"/>
        <v>408.97999999999996</v>
      </c>
      <c r="M257" s="72">
        <f t="shared" si="61"/>
        <v>327.18399999999997</v>
      </c>
      <c r="N257" s="112" t="s">
        <v>969</v>
      </c>
      <c r="O257" s="113">
        <v>0.42</v>
      </c>
    </row>
    <row r="258" spans="1:15" ht="98.25" customHeight="1">
      <c r="A258" s="164">
        <v>8594012220393</v>
      </c>
      <c r="B258" s="120">
        <v>50</v>
      </c>
      <c r="C258" s="68" t="s">
        <v>460</v>
      </c>
      <c r="D258" s="75" t="s">
        <v>125</v>
      </c>
      <c r="E258" s="4" t="s">
        <v>52</v>
      </c>
      <c r="F258" s="52" t="s">
        <v>629</v>
      </c>
      <c r="G258" s="124"/>
      <c r="H258" s="72">
        <v>213</v>
      </c>
      <c r="I258" s="72" t="s">
        <v>723</v>
      </c>
      <c r="J258" s="69"/>
      <c r="K258" s="63">
        <f t="shared" si="59"/>
        <v>170.4</v>
      </c>
      <c r="L258" s="106">
        <f t="shared" si="60"/>
        <v>257.73</v>
      </c>
      <c r="M258" s="72">
        <f t="shared" si="61"/>
        <v>206.18400000000003</v>
      </c>
      <c r="N258" s="112" t="s">
        <v>969</v>
      </c>
      <c r="O258" s="113">
        <v>0.42</v>
      </c>
    </row>
    <row r="259" spans="1:15" ht="98.25" customHeight="1">
      <c r="A259" s="164">
        <v>8594012220485</v>
      </c>
      <c r="B259" s="120">
        <v>36</v>
      </c>
      <c r="C259" s="68" t="s">
        <v>461</v>
      </c>
      <c r="D259" s="75" t="s">
        <v>126</v>
      </c>
      <c r="E259" s="4" t="s">
        <v>52</v>
      </c>
      <c r="F259" s="52" t="s">
        <v>630</v>
      </c>
      <c r="G259" s="124"/>
      <c r="H259" s="72">
        <v>338</v>
      </c>
      <c r="I259" s="72" t="s">
        <v>723</v>
      </c>
      <c r="J259" s="69"/>
      <c r="K259" s="63">
        <f t="shared" si="59"/>
        <v>270.40000000000003</v>
      </c>
      <c r="L259" s="106">
        <f t="shared" si="60"/>
        <v>408.97999999999996</v>
      </c>
      <c r="M259" s="72">
        <f t="shared" si="61"/>
        <v>327.18399999999997</v>
      </c>
      <c r="N259" s="112" t="s">
        <v>969</v>
      </c>
      <c r="O259" s="113">
        <v>0.42</v>
      </c>
    </row>
    <row r="260" spans="1:15" ht="98.25" customHeight="1">
      <c r="A260" s="164">
        <v>8594012220478</v>
      </c>
      <c r="B260" s="120">
        <v>36</v>
      </c>
      <c r="C260" s="68" t="s">
        <v>171</v>
      </c>
      <c r="D260" s="75" t="s">
        <v>172</v>
      </c>
      <c r="E260" s="4" t="s">
        <v>73</v>
      </c>
      <c r="F260" s="52" t="s">
        <v>631</v>
      </c>
      <c r="G260" s="124"/>
      <c r="H260" s="72">
        <v>338</v>
      </c>
      <c r="I260" s="72" t="s">
        <v>723</v>
      </c>
      <c r="J260" s="69"/>
      <c r="K260" s="63">
        <f t="shared" si="59"/>
        <v>270.40000000000003</v>
      </c>
      <c r="L260" s="106">
        <f t="shared" si="60"/>
        <v>408.97999999999996</v>
      </c>
      <c r="M260" s="72">
        <f t="shared" si="61"/>
        <v>327.18399999999997</v>
      </c>
      <c r="N260" s="112" t="s">
        <v>969</v>
      </c>
      <c r="O260" s="113">
        <v>0.42</v>
      </c>
    </row>
    <row r="261" spans="1:15" ht="98.25" customHeight="1">
      <c r="A261" s="164">
        <v>8594012221598</v>
      </c>
      <c r="B261" s="120">
        <v>36</v>
      </c>
      <c r="C261" s="68" t="s">
        <v>110</v>
      </c>
      <c r="D261" s="75" t="s">
        <v>111</v>
      </c>
      <c r="E261" s="4" t="s">
        <v>51</v>
      </c>
      <c r="F261" s="52" t="s">
        <v>632</v>
      </c>
      <c r="G261" s="124"/>
      <c r="H261" s="72">
        <v>338</v>
      </c>
      <c r="I261" s="72" t="s">
        <v>723</v>
      </c>
      <c r="J261" s="69"/>
      <c r="K261" s="63">
        <f t="shared" si="59"/>
        <v>270.40000000000003</v>
      </c>
      <c r="L261" s="106">
        <f t="shared" si="60"/>
        <v>408.97999999999996</v>
      </c>
      <c r="M261" s="72">
        <f t="shared" si="61"/>
        <v>327.18399999999997</v>
      </c>
      <c r="N261" s="112" t="s">
        <v>969</v>
      </c>
      <c r="O261" s="113">
        <v>0.42</v>
      </c>
    </row>
    <row r="262" spans="1:15" ht="98.25" customHeight="1">
      <c r="A262" s="164">
        <v>8594012221185</v>
      </c>
      <c r="B262" s="120">
        <v>50</v>
      </c>
      <c r="C262" s="68" t="s">
        <v>462</v>
      </c>
      <c r="D262" s="75" t="s">
        <v>108</v>
      </c>
      <c r="E262" s="4" t="s">
        <v>73</v>
      </c>
      <c r="F262" s="52" t="s">
        <v>633</v>
      </c>
      <c r="G262" s="124"/>
      <c r="H262" s="72">
        <v>244</v>
      </c>
      <c r="I262" s="72" t="s">
        <v>723</v>
      </c>
      <c r="J262" s="69"/>
      <c r="K262" s="63">
        <f t="shared" si="59"/>
        <v>195.20000000000002</v>
      </c>
      <c r="L262" s="106">
        <f t="shared" si="60"/>
        <v>295.24</v>
      </c>
      <c r="M262" s="72">
        <f t="shared" si="61"/>
        <v>236.19200000000001</v>
      </c>
      <c r="N262" s="112" t="s">
        <v>969</v>
      </c>
      <c r="O262" s="113">
        <v>0.42</v>
      </c>
    </row>
    <row r="263" spans="1:15" ht="98.25" customHeight="1">
      <c r="A263" s="164">
        <v>8594012221581</v>
      </c>
      <c r="B263" s="120">
        <v>50</v>
      </c>
      <c r="C263" s="68" t="s">
        <v>107</v>
      </c>
      <c r="D263" s="75" t="s">
        <v>109</v>
      </c>
      <c r="E263" s="4" t="s">
        <v>73</v>
      </c>
      <c r="F263" s="52" t="s">
        <v>633</v>
      </c>
      <c r="G263" s="124"/>
      <c r="H263" s="72">
        <v>244</v>
      </c>
      <c r="I263" s="72" t="s">
        <v>723</v>
      </c>
      <c r="J263" s="69"/>
      <c r="K263" s="63">
        <f t="shared" si="59"/>
        <v>195.20000000000002</v>
      </c>
      <c r="L263" s="106">
        <f t="shared" si="60"/>
        <v>295.24</v>
      </c>
      <c r="M263" s="72">
        <f t="shared" si="61"/>
        <v>236.19200000000001</v>
      </c>
      <c r="N263" s="112" t="s">
        <v>969</v>
      </c>
      <c r="O263" s="113">
        <v>0.42</v>
      </c>
    </row>
    <row r="264" spans="1:15" ht="98.25" customHeight="1">
      <c r="A264" s="164">
        <v>8594012225015</v>
      </c>
      <c r="B264" s="120">
        <v>100</v>
      </c>
      <c r="C264" s="68" t="s">
        <v>463</v>
      </c>
      <c r="D264" s="75" t="s">
        <v>74</v>
      </c>
      <c r="E264" s="4" t="s">
        <v>75</v>
      </c>
      <c r="F264" s="52" t="s">
        <v>634</v>
      </c>
      <c r="G264" s="124"/>
      <c r="H264" s="72">
        <v>244</v>
      </c>
      <c r="I264" s="72" t="s">
        <v>723</v>
      </c>
      <c r="J264" s="69"/>
      <c r="K264" s="63">
        <f t="shared" si="59"/>
        <v>195.20000000000002</v>
      </c>
      <c r="L264" s="106">
        <f t="shared" si="60"/>
        <v>295.24</v>
      </c>
      <c r="M264" s="72">
        <f t="shared" si="61"/>
        <v>236.19200000000001</v>
      </c>
      <c r="N264" s="112" t="s">
        <v>969</v>
      </c>
      <c r="O264" s="113">
        <v>0.42</v>
      </c>
    </row>
    <row r="265" spans="1:15" ht="98.25" customHeight="1">
      <c r="A265" s="164">
        <v>8594012225022</v>
      </c>
      <c r="B265" s="120">
        <v>100</v>
      </c>
      <c r="C265" s="68" t="s">
        <v>464</v>
      </c>
      <c r="D265" s="75" t="s">
        <v>76</v>
      </c>
      <c r="E265" s="4" t="s">
        <v>75</v>
      </c>
      <c r="F265" s="52" t="s">
        <v>635</v>
      </c>
      <c r="G265" s="124"/>
      <c r="H265" s="72">
        <v>244</v>
      </c>
      <c r="I265" s="72" t="s">
        <v>723</v>
      </c>
      <c r="J265" s="69"/>
      <c r="K265" s="63">
        <f t="shared" si="59"/>
        <v>195.20000000000002</v>
      </c>
      <c r="L265" s="106">
        <f t="shared" si="60"/>
        <v>295.24</v>
      </c>
      <c r="M265" s="72">
        <f t="shared" si="61"/>
        <v>236.19200000000001</v>
      </c>
      <c r="N265" s="112" t="s">
        <v>969</v>
      </c>
      <c r="O265" s="113">
        <v>0.42</v>
      </c>
    </row>
    <row r="266" spans="1:15" ht="98.25" customHeight="1">
      <c r="A266" s="164">
        <v>8594012225039</v>
      </c>
      <c r="B266" s="120">
        <v>100</v>
      </c>
      <c r="C266" s="68" t="s">
        <v>465</v>
      </c>
      <c r="D266" s="75" t="s">
        <v>77</v>
      </c>
      <c r="E266" s="4" t="s">
        <v>78</v>
      </c>
      <c r="F266" s="52" t="s">
        <v>636</v>
      </c>
      <c r="G266" s="124"/>
      <c r="H266" s="72">
        <v>39</v>
      </c>
      <c r="I266" s="72" t="s">
        <v>723</v>
      </c>
      <c r="J266" s="69"/>
      <c r="K266" s="63">
        <f t="shared" si="59"/>
        <v>31.200000000000003</v>
      </c>
      <c r="L266" s="106">
        <f t="shared" si="60"/>
        <v>47.19</v>
      </c>
      <c r="M266" s="72">
        <f t="shared" si="61"/>
        <v>37.752000000000002</v>
      </c>
      <c r="N266" s="112" t="s">
        <v>969</v>
      </c>
      <c r="O266" s="113">
        <v>0.42</v>
      </c>
    </row>
    <row r="267" spans="1:15" ht="99" customHeight="1">
      <c r="A267" s="60" t="s">
        <v>844</v>
      </c>
      <c r="B267" s="104" t="s">
        <v>854</v>
      </c>
      <c r="C267" s="61" t="s">
        <v>847</v>
      </c>
      <c r="D267" s="40" t="s">
        <v>842</v>
      </c>
      <c r="E267" s="70" t="s">
        <v>850</v>
      </c>
      <c r="F267" s="23" t="s">
        <v>851</v>
      </c>
      <c r="G267" s="114"/>
      <c r="H267" s="79">
        <v>244</v>
      </c>
      <c r="I267" s="79" t="s">
        <v>723</v>
      </c>
      <c r="J267" s="78"/>
      <c r="K267" s="63">
        <f t="shared" si="59"/>
        <v>195.20000000000002</v>
      </c>
      <c r="L267" s="106">
        <f t="shared" si="60"/>
        <v>295.24</v>
      </c>
      <c r="M267" s="72">
        <f t="shared" si="61"/>
        <v>236.19200000000001</v>
      </c>
      <c r="N267" s="112" t="s">
        <v>969</v>
      </c>
      <c r="O267" s="113">
        <v>0.42</v>
      </c>
    </row>
    <row r="268" spans="1:15" ht="99" customHeight="1">
      <c r="A268" s="60" t="s">
        <v>845</v>
      </c>
      <c r="B268" s="104" t="s">
        <v>854</v>
      </c>
      <c r="C268" s="61" t="s">
        <v>848</v>
      </c>
      <c r="D268" s="40" t="s">
        <v>1124</v>
      </c>
      <c r="E268" s="70" t="s">
        <v>850</v>
      </c>
      <c r="F268" s="23" t="s">
        <v>852</v>
      </c>
      <c r="G268" s="114"/>
      <c r="H268" s="79">
        <v>244</v>
      </c>
      <c r="I268" s="79" t="s">
        <v>723</v>
      </c>
      <c r="J268" s="78"/>
      <c r="K268" s="63">
        <f t="shared" si="59"/>
        <v>195.20000000000002</v>
      </c>
      <c r="L268" s="106">
        <f t="shared" si="60"/>
        <v>295.24</v>
      </c>
      <c r="M268" s="72">
        <f t="shared" si="61"/>
        <v>236.19200000000001</v>
      </c>
      <c r="N268" s="112" t="s">
        <v>969</v>
      </c>
      <c r="O268" s="113">
        <v>0.42</v>
      </c>
    </row>
    <row r="269" spans="1:15" ht="99" customHeight="1">
      <c r="A269" s="60" t="s">
        <v>846</v>
      </c>
      <c r="B269" s="104" t="s">
        <v>854</v>
      </c>
      <c r="C269" s="61" t="s">
        <v>849</v>
      </c>
      <c r="D269" s="40" t="s">
        <v>843</v>
      </c>
      <c r="E269" s="70" t="s">
        <v>850</v>
      </c>
      <c r="F269" s="23" t="s">
        <v>853</v>
      </c>
      <c r="G269" s="114"/>
      <c r="H269" s="79">
        <v>266</v>
      </c>
      <c r="I269" s="79" t="s">
        <v>723</v>
      </c>
      <c r="J269" s="78"/>
      <c r="K269" s="63">
        <f t="shared" si="59"/>
        <v>212.8</v>
      </c>
      <c r="L269" s="106">
        <f t="shared" si="60"/>
        <v>321.86</v>
      </c>
      <c r="M269" s="72">
        <f t="shared" si="61"/>
        <v>257.488</v>
      </c>
      <c r="N269" s="112" t="s">
        <v>969</v>
      </c>
      <c r="O269" s="113">
        <v>0.42</v>
      </c>
    </row>
    <row r="270" spans="1:15" ht="98.25" customHeight="1">
      <c r="A270" s="171"/>
      <c r="B270" s="144"/>
      <c r="C270" s="34"/>
      <c r="D270" s="34"/>
      <c r="E270" s="34"/>
      <c r="F270" s="94" t="s">
        <v>1248</v>
      </c>
      <c r="G270" s="115"/>
      <c r="H270" s="72"/>
      <c r="I270" s="145"/>
      <c r="J270" s="69"/>
      <c r="K270" s="63"/>
      <c r="L270" s="106"/>
      <c r="M270" s="72"/>
      <c r="N270" s="146"/>
      <c r="O270" s="113"/>
    </row>
    <row r="271" spans="1:15" ht="98.25" customHeight="1">
      <c r="A271" s="164">
        <v>8594012220614</v>
      </c>
      <c r="B271" s="120">
        <v>20</v>
      </c>
      <c r="C271" s="68" t="s">
        <v>391</v>
      </c>
      <c r="D271" s="4" t="s">
        <v>65</v>
      </c>
      <c r="E271" s="4" t="s">
        <v>637</v>
      </c>
      <c r="F271" s="52" t="s">
        <v>906</v>
      </c>
      <c r="G271" s="124"/>
      <c r="H271" s="72">
        <v>825</v>
      </c>
      <c r="I271" s="72" t="s">
        <v>723</v>
      </c>
      <c r="J271" s="69"/>
      <c r="K271" s="63">
        <f t="shared" si="59"/>
        <v>660</v>
      </c>
      <c r="L271" s="106">
        <f t="shared" si="60"/>
        <v>998.25</v>
      </c>
      <c r="M271" s="72">
        <f t="shared" si="61"/>
        <v>798.6</v>
      </c>
      <c r="N271" s="112" t="s">
        <v>967</v>
      </c>
      <c r="O271" s="113">
        <v>0.84</v>
      </c>
    </row>
    <row r="272" spans="1:15" ht="98.25" customHeight="1">
      <c r="A272" s="164">
        <v>8594012220621</v>
      </c>
      <c r="B272" s="120">
        <v>20</v>
      </c>
      <c r="C272" s="68" t="s">
        <v>392</v>
      </c>
      <c r="D272" s="4" t="s">
        <v>66</v>
      </c>
      <c r="E272" s="4" t="s">
        <v>637</v>
      </c>
      <c r="F272" s="52" t="s">
        <v>904</v>
      </c>
      <c r="G272" s="124"/>
      <c r="H272" s="72">
        <v>950</v>
      </c>
      <c r="I272" s="72" t="s">
        <v>723</v>
      </c>
      <c r="J272" s="69"/>
      <c r="K272" s="63">
        <f t="shared" si="59"/>
        <v>760</v>
      </c>
      <c r="L272" s="106">
        <f t="shared" si="60"/>
        <v>1149.5</v>
      </c>
      <c r="M272" s="72">
        <f t="shared" si="61"/>
        <v>919.6</v>
      </c>
      <c r="N272" s="112" t="s">
        <v>967</v>
      </c>
      <c r="O272" s="113">
        <v>0.84</v>
      </c>
    </row>
    <row r="273" spans="1:15" ht="98.25" customHeight="1">
      <c r="A273" s="164">
        <v>8594012220638</v>
      </c>
      <c r="B273" s="120">
        <v>20</v>
      </c>
      <c r="C273" s="68" t="s">
        <v>393</v>
      </c>
      <c r="D273" s="4" t="s">
        <v>80</v>
      </c>
      <c r="E273" s="4" t="s">
        <v>637</v>
      </c>
      <c r="F273" s="52" t="s">
        <v>905</v>
      </c>
      <c r="G273" s="124"/>
      <c r="H273" s="72">
        <v>1238</v>
      </c>
      <c r="I273" s="72" t="s">
        <v>723</v>
      </c>
      <c r="J273" s="69"/>
      <c r="K273" s="63">
        <f t="shared" si="59"/>
        <v>990.40000000000009</v>
      </c>
      <c r="L273" s="106">
        <f t="shared" si="60"/>
        <v>1497.98</v>
      </c>
      <c r="M273" s="72">
        <f t="shared" si="61"/>
        <v>1198.384</v>
      </c>
      <c r="N273" s="112" t="s">
        <v>967</v>
      </c>
      <c r="O273" s="113">
        <v>0.84</v>
      </c>
    </row>
    <row r="274" spans="1:15" ht="98.25" customHeight="1">
      <c r="A274" s="164"/>
      <c r="B274" s="120"/>
      <c r="C274" s="68" t="s">
        <v>955</v>
      </c>
      <c r="D274" s="4" t="s">
        <v>953</v>
      </c>
      <c r="E274" s="4" t="s">
        <v>637</v>
      </c>
      <c r="F274" s="52" t="s">
        <v>975</v>
      </c>
      <c r="G274" s="124"/>
      <c r="H274" s="72">
        <v>1400</v>
      </c>
      <c r="I274" s="72" t="s">
        <v>723</v>
      </c>
      <c r="J274" s="69"/>
      <c r="K274" s="63">
        <f t="shared" si="59"/>
        <v>1120</v>
      </c>
      <c r="L274" s="106">
        <f t="shared" si="60"/>
        <v>1694</v>
      </c>
      <c r="M274" s="72">
        <f t="shared" si="61"/>
        <v>1355.2</v>
      </c>
      <c r="N274" s="112" t="s">
        <v>967</v>
      </c>
      <c r="O274" s="113">
        <v>0.84</v>
      </c>
    </row>
    <row r="275" spans="1:15" ht="98.25" customHeight="1">
      <c r="A275" s="164"/>
      <c r="B275" s="120"/>
      <c r="C275" s="68" t="s">
        <v>956</v>
      </c>
      <c r="D275" s="4" t="s">
        <v>954</v>
      </c>
      <c r="E275" s="4" t="s">
        <v>637</v>
      </c>
      <c r="F275" s="52" t="s">
        <v>975</v>
      </c>
      <c r="G275" s="124"/>
      <c r="H275" s="72">
        <v>2400</v>
      </c>
      <c r="I275" s="72" t="s">
        <v>723</v>
      </c>
      <c r="J275" s="69"/>
      <c r="K275" s="63">
        <f t="shared" si="59"/>
        <v>1920</v>
      </c>
      <c r="L275" s="106">
        <f t="shared" si="60"/>
        <v>2904</v>
      </c>
      <c r="M275" s="72">
        <f t="shared" si="61"/>
        <v>2323.2000000000003</v>
      </c>
      <c r="N275" s="112" t="s">
        <v>967</v>
      </c>
      <c r="O275" s="113">
        <v>0.84</v>
      </c>
    </row>
    <row r="276" spans="1:15" ht="98.25" customHeight="1">
      <c r="A276" s="164">
        <v>8594012220300</v>
      </c>
      <c r="B276" s="120">
        <v>20</v>
      </c>
      <c r="C276" s="68" t="s">
        <v>397</v>
      </c>
      <c r="D276" s="4" t="s">
        <v>67</v>
      </c>
      <c r="E276" s="4" t="s">
        <v>637</v>
      </c>
      <c r="F276" s="52" t="s">
        <v>646</v>
      </c>
      <c r="G276" s="124"/>
      <c r="H276" s="72">
        <v>595</v>
      </c>
      <c r="I276" s="72" t="s">
        <v>723</v>
      </c>
      <c r="J276" s="69"/>
      <c r="K276" s="63">
        <f t="shared" si="59"/>
        <v>476</v>
      </c>
      <c r="L276" s="106">
        <f t="shared" si="60"/>
        <v>719.94999999999993</v>
      </c>
      <c r="M276" s="72">
        <f t="shared" si="61"/>
        <v>575.95999999999992</v>
      </c>
      <c r="N276" s="112" t="s">
        <v>967</v>
      </c>
      <c r="O276" s="113">
        <v>0.84</v>
      </c>
    </row>
    <row r="277" spans="1:15" ht="98.25" customHeight="1">
      <c r="A277" s="164">
        <v>8594012220317</v>
      </c>
      <c r="B277" s="120">
        <v>20</v>
      </c>
      <c r="C277" s="68" t="s">
        <v>398</v>
      </c>
      <c r="D277" s="4" t="s">
        <v>68</v>
      </c>
      <c r="E277" s="4" t="s">
        <v>637</v>
      </c>
      <c r="F277" s="23" t="s">
        <v>647</v>
      </c>
      <c r="G277" s="115"/>
      <c r="H277" s="72">
        <v>660</v>
      </c>
      <c r="I277" s="72" t="s">
        <v>723</v>
      </c>
      <c r="J277" s="69"/>
      <c r="K277" s="63">
        <f t="shared" si="59"/>
        <v>528</v>
      </c>
      <c r="L277" s="106">
        <f t="shared" si="60"/>
        <v>798.6</v>
      </c>
      <c r="M277" s="72">
        <f t="shared" si="61"/>
        <v>638.88000000000011</v>
      </c>
      <c r="N277" s="112" t="s">
        <v>967</v>
      </c>
      <c r="O277" s="113">
        <v>0.84</v>
      </c>
    </row>
    <row r="278" spans="1:15" ht="98.25" customHeight="1">
      <c r="A278" s="164">
        <v>8594012220737</v>
      </c>
      <c r="B278" s="120">
        <v>60</v>
      </c>
      <c r="C278" s="68" t="s">
        <v>399</v>
      </c>
      <c r="D278" s="4" t="s">
        <v>69</v>
      </c>
      <c r="E278" s="4" t="s">
        <v>641</v>
      </c>
      <c r="F278" s="52" t="s">
        <v>900</v>
      </c>
      <c r="G278" s="124"/>
      <c r="H278" s="72">
        <v>217</v>
      </c>
      <c r="I278" s="72" t="s">
        <v>723</v>
      </c>
      <c r="J278" s="69"/>
      <c r="K278" s="63">
        <f t="shared" si="59"/>
        <v>173.60000000000002</v>
      </c>
      <c r="L278" s="106">
        <f t="shared" si="60"/>
        <v>262.57</v>
      </c>
      <c r="M278" s="72">
        <f t="shared" si="61"/>
        <v>210.05600000000001</v>
      </c>
      <c r="N278" s="112" t="s">
        <v>967</v>
      </c>
      <c r="O278" s="113">
        <v>0.84</v>
      </c>
    </row>
    <row r="279" spans="1:15" ht="98.25" customHeight="1">
      <c r="A279" s="164">
        <v>8594012220751</v>
      </c>
      <c r="B279" s="120">
        <v>30</v>
      </c>
      <c r="C279" s="68" t="s">
        <v>400</v>
      </c>
      <c r="D279" s="19" t="s">
        <v>262</v>
      </c>
      <c r="E279" s="4" t="s">
        <v>641</v>
      </c>
      <c r="F279" s="23" t="s">
        <v>901</v>
      </c>
      <c r="G279" s="115"/>
      <c r="H279" s="72">
        <v>415</v>
      </c>
      <c r="I279" s="72" t="s">
        <v>723</v>
      </c>
      <c r="J279" s="69"/>
      <c r="K279" s="63">
        <f t="shared" si="59"/>
        <v>332</v>
      </c>
      <c r="L279" s="106">
        <f t="shared" si="60"/>
        <v>502.15</v>
      </c>
      <c r="M279" s="72">
        <f t="shared" si="61"/>
        <v>401.72</v>
      </c>
      <c r="N279" s="112" t="s">
        <v>967</v>
      </c>
      <c r="O279" s="113">
        <v>0.84</v>
      </c>
    </row>
    <row r="280" spans="1:15" ht="98.25" customHeight="1">
      <c r="A280" s="164">
        <v>8594012220744</v>
      </c>
      <c r="B280" s="120">
        <v>20</v>
      </c>
      <c r="C280" s="68" t="s">
        <v>401</v>
      </c>
      <c r="D280" s="4" t="s">
        <v>83</v>
      </c>
      <c r="E280" s="4" t="s">
        <v>641</v>
      </c>
      <c r="F280" s="52" t="s">
        <v>903</v>
      </c>
      <c r="G280" s="124"/>
      <c r="H280" s="72">
        <v>360</v>
      </c>
      <c r="I280" s="72" t="s">
        <v>723</v>
      </c>
      <c r="J280" s="69"/>
      <c r="K280" s="63">
        <f t="shared" si="59"/>
        <v>288</v>
      </c>
      <c r="L280" s="106">
        <f t="shared" si="60"/>
        <v>435.59999999999997</v>
      </c>
      <c r="M280" s="72">
        <f t="shared" si="61"/>
        <v>348.48</v>
      </c>
      <c r="N280" s="112" t="s">
        <v>967</v>
      </c>
      <c r="O280" s="113">
        <v>0.84</v>
      </c>
    </row>
    <row r="281" spans="1:15" ht="98.25" customHeight="1">
      <c r="A281" s="164">
        <v>8594012222076</v>
      </c>
      <c r="B281" s="120">
        <v>30</v>
      </c>
      <c r="C281" s="68" t="s">
        <v>402</v>
      </c>
      <c r="D281" s="4" t="s">
        <v>84</v>
      </c>
      <c r="E281" s="4" t="s">
        <v>642</v>
      </c>
      <c r="F281" s="52" t="s">
        <v>899</v>
      </c>
      <c r="G281" s="124"/>
      <c r="H281" s="72">
        <v>360</v>
      </c>
      <c r="I281" s="72" t="s">
        <v>723</v>
      </c>
      <c r="J281" s="69"/>
      <c r="K281" s="63">
        <f t="shared" si="59"/>
        <v>288</v>
      </c>
      <c r="L281" s="106">
        <f t="shared" si="60"/>
        <v>435.59999999999997</v>
      </c>
      <c r="M281" s="72">
        <f t="shared" si="61"/>
        <v>348.48</v>
      </c>
      <c r="N281" s="112" t="s">
        <v>967</v>
      </c>
      <c r="O281" s="113">
        <v>0.84</v>
      </c>
    </row>
    <row r="282" spans="1:15" ht="98.25" customHeight="1">
      <c r="A282" s="164">
        <v>8594012222090</v>
      </c>
      <c r="B282" s="120">
        <v>30</v>
      </c>
      <c r="C282" s="68" t="s">
        <v>394</v>
      </c>
      <c r="D282" s="4" t="s">
        <v>181</v>
      </c>
      <c r="E282" s="20" t="s">
        <v>638</v>
      </c>
      <c r="F282" s="52" t="s">
        <v>902</v>
      </c>
      <c r="G282" s="124"/>
      <c r="H282" s="72">
        <v>460</v>
      </c>
      <c r="I282" s="72" t="s">
        <v>723</v>
      </c>
      <c r="J282" s="69"/>
      <c r="K282" s="63">
        <f t="shared" si="59"/>
        <v>368</v>
      </c>
      <c r="L282" s="106">
        <f t="shared" si="60"/>
        <v>556.6</v>
      </c>
      <c r="M282" s="72">
        <f t="shared" si="61"/>
        <v>445.28000000000003</v>
      </c>
      <c r="N282" s="112" t="s">
        <v>967</v>
      </c>
      <c r="O282" s="113">
        <v>0.84</v>
      </c>
    </row>
    <row r="283" spans="1:15" ht="98.25" customHeight="1">
      <c r="A283" s="164">
        <v>8594012222106</v>
      </c>
      <c r="B283" s="120">
        <v>30</v>
      </c>
      <c r="C283" s="68" t="s">
        <v>395</v>
      </c>
      <c r="D283" s="4" t="s">
        <v>182</v>
      </c>
      <c r="E283" s="20" t="s">
        <v>639</v>
      </c>
      <c r="F283" s="52" t="s">
        <v>644</v>
      </c>
      <c r="G283" s="124"/>
      <c r="H283" s="72">
        <v>495</v>
      </c>
      <c r="I283" s="72" t="s">
        <v>723</v>
      </c>
      <c r="J283" s="69"/>
      <c r="K283" s="63">
        <f t="shared" si="59"/>
        <v>396</v>
      </c>
      <c r="L283" s="106">
        <f t="shared" si="60"/>
        <v>598.94999999999993</v>
      </c>
      <c r="M283" s="72">
        <f t="shared" si="61"/>
        <v>479.15999999999997</v>
      </c>
      <c r="N283" s="112" t="s">
        <v>967</v>
      </c>
      <c r="O283" s="113">
        <v>0.84</v>
      </c>
    </row>
    <row r="284" spans="1:15" ht="98.25" customHeight="1">
      <c r="A284" s="164">
        <v>8594012222083</v>
      </c>
      <c r="B284" s="120">
        <v>30</v>
      </c>
      <c r="C284" s="68" t="s">
        <v>396</v>
      </c>
      <c r="D284" s="4" t="s">
        <v>180</v>
      </c>
      <c r="E284" s="20" t="s">
        <v>640</v>
      </c>
      <c r="F284" s="52" t="s">
        <v>645</v>
      </c>
      <c r="G284" s="124"/>
      <c r="H284" s="72">
        <v>290</v>
      </c>
      <c r="I284" s="72" t="s">
        <v>723</v>
      </c>
      <c r="J284" s="69"/>
      <c r="K284" s="63">
        <f t="shared" si="59"/>
        <v>232</v>
      </c>
      <c r="L284" s="106">
        <f t="shared" si="60"/>
        <v>350.9</v>
      </c>
      <c r="M284" s="72">
        <f t="shared" si="61"/>
        <v>280.71999999999997</v>
      </c>
      <c r="N284" s="112" t="s">
        <v>967</v>
      </c>
      <c r="O284" s="113">
        <v>0.84</v>
      </c>
    </row>
    <row r="285" spans="1:15" ht="98.25" customHeight="1">
      <c r="A285" s="58">
        <v>8594012220096</v>
      </c>
      <c r="B285" s="28">
        <v>10</v>
      </c>
      <c r="C285" s="68" t="s">
        <v>360</v>
      </c>
      <c r="D285" s="19" t="s">
        <v>343</v>
      </c>
      <c r="E285" s="4" t="s">
        <v>526</v>
      </c>
      <c r="F285" s="52" t="s">
        <v>650</v>
      </c>
      <c r="G285" s="124"/>
      <c r="H285" s="72">
        <v>460</v>
      </c>
      <c r="I285" s="72" t="s">
        <v>723</v>
      </c>
      <c r="J285" s="69"/>
      <c r="K285" s="63">
        <f t="shared" si="59"/>
        <v>368</v>
      </c>
      <c r="L285" s="106">
        <f t="shared" si="60"/>
        <v>556.6</v>
      </c>
      <c r="M285" s="72">
        <f t="shared" si="61"/>
        <v>445.28000000000003</v>
      </c>
      <c r="N285" s="112" t="s">
        <v>967</v>
      </c>
      <c r="O285" s="113">
        <v>0.84</v>
      </c>
    </row>
    <row r="286" spans="1:15" ht="98.25" customHeight="1">
      <c r="A286" s="58">
        <v>8594012220140</v>
      </c>
      <c r="B286" s="28">
        <v>10</v>
      </c>
      <c r="C286" s="68" t="s">
        <v>361</v>
      </c>
      <c r="D286" s="19" t="s">
        <v>344</v>
      </c>
      <c r="E286" s="4" t="s">
        <v>526</v>
      </c>
      <c r="F286" s="52"/>
      <c r="G286" s="124"/>
      <c r="H286" s="72">
        <v>460</v>
      </c>
      <c r="I286" s="72" t="s">
        <v>723</v>
      </c>
      <c r="J286" s="69"/>
      <c r="K286" s="63">
        <f t="shared" si="59"/>
        <v>368</v>
      </c>
      <c r="L286" s="106">
        <f t="shared" si="60"/>
        <v>556.6</v>
      </c>
      <c r="M286" s="72">
        <f t="shared" si="61"/>
        <v>445.28000000000003</v>
      </c>
      <c r="N286" s="112" t="s">
        <v>967</v>
      </c>
      <c r="O286" s="113">
        <v>0.84</v>
      </c>
    </row>
    <row r="287" spans="1:15" ht="98.25" customHeight="1">
      <c r="A287" s="58">
        <v>8594012220171</v>
      </c>
      <c r="B287" s="28">
        <v>10</v>
      </c>
      <c r="C287" s="68" t="s">
        <v>362</v>
      </c>
      <c r="D287" s="19" t="s">
        <v>345</v>
      </c>
      <c r="E287" s="4" t="s">
        <v>526</v>
      </c>
      <c r="F287" s="75"/>
      <c r="G287" s="126"/>
      <c r="H287" s="72">
        <v>460</v>
      </c>
      <c r="I287" s="72" t="s">
        <v>723</v>
      </c>
      <c r="J287" s="69"/>
      <c r="K287" s="63">
        <f t="shared" si="59"/>
        <v>368</v>
      </c>
      <c r="L287" s="106">
        <f t="shared" si="60"/>
        <v>556.6</v>
      </c>
      <c r="M287" s="72">
        <f t="shared" si="61"/>
        <v>445.28000000000003</v>
      </c>
      <c r="N287" s="112" t="s">
        <v>967</v>
      </c>
      <c r="O287" s="113">
        <v>0.84</v>
      </c>
    </row>
    <row r="288" spans="1:15" ht="98.25" customHeight="1">
      <c r="A288" s="58">
        <v>8594012220188</v>
      </c>
      <c r="B288" s="28">
        <v>10</v>
      </c>
      <c r="C288" s="68" t="s">
        <v>363</v>
      </c>
      <c r="D288" s="19" t="s">
        <v>346</v>
      </c>
      <c r="E288" s="4" t="s">
        <v>526</v>
      </c>
      <c r="F288" s="75"/>
      <c r="G288" s="126"/>
      <c r="H288" s="72">
        <v>460</v>
      </c>
      <c r="I288" s="72" t="s">
        <v>723</v>
      </c>
      <c r="J288" s="69"/>
      <c r="K288" s="63">
        <f t="shared" si="59"/>
        <v>368</v>
      </c>
      <c r="L288" s="106">
        <f t="shared" si="60"/>
        <v>556.6</v>
      </c>
      <c r="M288" s="72">
        <f t="shared" si="61"/>
        <v>445.28000000000003</v>
      </c>
      <c r="N288" s="112" t="s">
        <v>967</v>
      </c>
      <c r="O288" s="113">
        <v>0.84</v>
      </c>
    </row>
    <row r="289" spans="1:15" ht="98.25" customHeight="1">
      <c r="A289" s="58">
        <v>8594012220195</v>
      </c>
      <c r="B289" s="28">
        <v>10</v>
      </c>
      <c r="C289" s="68" t="s">
        <v>364</v>
      </c>
      <c r="D289" s="19" t="s">
        <v>347</v>
      </c>
      <c r="E289" s="4" t="s">
        <v>526</v>
      </c>
      <c r="F289" s="75"/>
      <c r="G289" s="126"/>
      <c r="H289" s="72">
        <v>460</v>
      </c>
      <c r="I289" s="72" t="s">
        <v>723</v>
      </c>
      <c r="J289" s="69"/>
      <c r="K289" s="63">
        <f t="shared" si="59"/>
        <v>368</v>
      </c>
      <c r="L289" s="106">
        <f t="shared" si="60"/>
        <v>556.6</v>
      </c>
      <c r="M289" s="72">
        <f t="shared" si="61"/>
        <v>445.28000000000003</v>
      </c>
      <c r="N289" s="112" t="s">
        <v>967</v>
      </c>
      <c r="O289" s="113">
        <v>0.84</v>
      </c>
    </row>
    <row r="290" spans="1:15" ht="98.25" customHeight="1">
      <c r="A290" s="58">
        <v>8594012220225</v>
      </c>
      <c r="B290" s="28">
        <v>10</v>
      </c>
      <c r="C290" s="68" t="s">
        <v>403</v>
      </c>
      <c r="D290" s="22" t="s">
        <v>537</v>
      </c>
      <c r="E290" s="4" t="s">
        <v>526</v>
      </c>
      <c r="F290" s="75"/>
      <c r="G290" s="126"/>
      <c r="H290" s="72">
        <v>460</v>
      </c>
      <c r="I290" s="72" t="s">
        <v>723</v>
      </c>
      <c r="J290" s="69"/>
      <c r="K290" s="63">
        <f t="shared" si="59"/>
        <v>368</v>
      </c>
      <c r="L290" s="106">
        <f t="shared" si="60"/>
        <v>556.6</v>
      </c>
      <c r="M290" s="72">
        <f t="shared" si="61"/>
        <v>445.28000000000003</v>
      </c>
      <c r="N290" s="112" t="s">
        <v>967</v>
      </c>
      <c r="O290" s="113">
        <v>0.84</v>
      </c>
    </row>
    <row r="291" spans="1:15" ht="98.25" customHeight="1">
      <c r="A291" s="58" t="s">
        <v>342</v>
      </c>
      <c r="B291" s="28">
        <v>10</v>
      </c>
      <c r="C291" s="68" t="s">
        <v>404</v>
      </c>
      <c r="D291" s="19" t="s">
        <v>348</v>
      </c>
      <c r="E291" s="4" t="s">
        <v>526</v>
      </c>
      <c r="F291" s="75"/>
      <c r="G291" s="126"/>
      <c r="H291" s="72">
        <v>460</v>
      </c>
      <c r="I291" s="72" t="s">
        <v>723</v>
      </c>
      <c r="J291" s="69"/>
      <c r="K291" s="63">
        <f t="shared" si="59"/>
        <v>368</v>
      </c>
      <c r="L291" s="106">
        <f t="shared" si="60"/>
        <v>556.6</v>
      </c>
      <c r="M291" s="72">
        <f t="shared" si="61"/>
        <v>445.28000000000003</v>
      </c>
      <c r="N291" s="112" t="s">
        <v>967</v>
      </c>
      <c r="O291" s="113">
        <v>0.84</v>
      </c>
    </row>
    <row r="292" spans="1:15" ht="98.25" customHeight="1">
      <c r="A292" s="58">
        <v>8594012220270</v>
      </c>
      <c r="B292" s="28">
        <v>10</v>
      </c>
      <c r="C292" s="68" t="s">
        <v>405</v>
      </c>
      <c r="D292" s="19" t="s">
        <v>351</v>
      </c>
      <c r="E292" s="4" t="s">
        <v>526</v>
      </c>
      <c r="F292" s="75"/>
      <c r="G292" s="126"/>
      <c r="H292" s="72">
        <v>460</v>
      </c>
      <c r="I292" s="72" t="s">
        <v>723</v>
      </c>
      <c r="J292" s="69"/>
      <c r="K292" s="63">
        <f t="shared" si="59"/>
        <v>368</v>
      </c>
      <c r="L292" s="106">
        <f t="shared" si="60"/>
        <v>556.6</v>
      </c>
      <c r="M292" s="72">
        <f t="shared" si="61"/>
        <v>445.28000000000003</v>
      </c>
      <c r="N292" s="112" t="s">
        <v>967</v>
      </c>
      <c r="O292" s="113">
        <v>0.84</v>
      </c>
    </row>
    <row r="293" spans="1:15" ht="98.25" customHeight="1">
      <c r="A293" s="58">
        <v>8594012220324</v>
      </c>
      <c r="B293" s="28">
        <v>10</v>
      </c>
      <c r="C293" s="68" t="s">
        <v>406</v>
      </c>
      <c r="D293" s="19" t="s">
        <v>349</v>
      </c>
      <c r="E293" s="4" t="s">
        <v>526</v>
      </c>
      <c r="F293" s="75"/>
      <c r="G293" s="126"/>
      <c r="H293" s="72">
        <v>460</v>
      </c>
      <c r="I293" s="72" t="s">
        <v>723</v>
      </c>
      <c r="J293" s="69"/>
      <c r="K293" s="63">
        <f t="shared" si="59"/>
        <v>368</v>
      </c>
      <c r="L293" s="106">
        <f t="shared" si="60"/>
        <v>556.6</v>
      </c>
      <c r="M293" s="72">
        <f t="shared" si="61"/>
        <v>445.28000000000003</v>
      </c>
      <c r="N293" s="112" t="s">
        <v>967</v>
      </c>
      <c r="O293" s="113">
        <v>0.84</v>
      </c>
    </row>
    <row r="294" spans="1:15" ht="98.25" customHeight="1">
      <c r="A294" s="58">
        <v>8594012220331</v>
      </c>
      <c r="B294" s="28">
        <v>10</v>
      </c>
      <c r="C294" s="68" t="s">
        <v>407</v>
      </c>
      <c r="D294" s="19" t="s">
        <v>350</v>
      </c>
      <c r="E294" s="4" t="s">
        <v>526</v>
      </c>
      <c r="F294" s="75"/>
      <c r="G294" s="126"/>
      <c r="H294" s="72">
        <v>460</v>
      </c>
      <c r="I294" s="72" t="s">
        <v>723</v>
      </c>
      <c r="J294" s="69"/>
      <c r="K294" s="63">
        <f t="shared" si="59"/>
        <v>368</v>
      </c>
      <c r="L294" s="106">
        <f t="shared" si="60"/>
        <v>556.6</v>
      </c>
      <c r="M294" s="72">
        <f t="shared" si="61"/>
        <v>445.28000000000003</v>
      </c>
      <c r="N294" s="112" t="s">
        <v>967</v>
      </c>
      <c r="O294" s="113">
        <v>0.84</v>
      </c>
    </row>
    <row r="295" spans="1:15" ht="98.25" customHeight="1">
      <c r="A295" s="58">
        <v>8594012221017</v>
      </c>
      <c r="B295" s="28">
        <v>30</v>
      </c>
      <c r="C295" s="68" t="s">
        <v>502</v>
      </c>
      <c r="D295" s="19" t="s">
        <v>505</v>
      </c>
      <c r="E295" s="4" t="s">
        <v>783</v>
      </c>
      <c r="F295" s="52" t="s">
        <v>786</v>
      </c>
      <c r="G295" s="124"/>
      <c r="H295" s="95">
        <v>290</v>
      </c>
      <c r="I295" s="72" t="s">
        <v>723</v>
      </c>
      <c r="J295" s="69"/>
      <c r="K295" s="63">
        <f t="shared" ref="K295:K359" si="62">H295*(1-K$9)</f>
        <v>232</v>
      </c>
      <c r="L295" s="106">
        <f t="shared" ref="L295:L359" si="63">H295*1.21</f>
        <v>350.9</v>
      </c>
      <c r="M295" s="72">
        <f t="shared" ref="M295:M359" si="64">H295*1.21*0.8</f>
        <v>280.71999999999997</v>
      </c>
      <c r="N295" s="112" t="s">
        <v>967</v>
      </c>
      <c r="O295" s="113">
        <v>0.84</v>
      </c>
    </row>
    <row r="296" spans="1:15" ht="98.25" customHeight="1">
      <c r="A296" s="58">
        <v>8594012221031</v>
      </c>
      <c r="B296" s="28">
        <v>30</v>
      </c>
      <c r="C296" s="68" t="s">
        <v>503</v>
      </c>
      <c r="D296" s="19" t="s">
        <v>506</v>
      </c>
      <c r="E296" s="20" t="s">
        <v>785</v>
      </c>
      <c r="F296" s="52" t="s">
        <v>666</v>
      </c>
      <c r="G296" s="124"/>
      <c r="H296" s="72">
        <v>490</v>
      </c>
      <c r="I296" s="72" t="s">
        <v>723</v>
      </c>
      <c r="J296" s="69"/>
      <c r="K296" s="63">
        <f t="shared" si="62"/>
        <v>392</v>
      </c>
      <c r="L296" s="106">
        <f t="shared" si="63"/>
        <v>592.9</v>
      </c>
      <c r="M296" s="72">
        <f t="shared" si="64"/>
        <v>474.32</v>
      </c>
      <c r="N296" s="112" t="s">
        <v>967</v>
      </c>
      <c r="O296" s="113">
        <v>0.84</v>
      </c>
    </row>
    <row r="297" spans="1:15" ht="98.25" customHeight="1">
      <c r="A297" s="58">
        <v>8594012221024</v>
      </c>
      <c r="B297" s="28">
        <v>25</v>
      </c>
      <c r="C297" s="68" t="s">
        <v>504</v>
      </c>
      <c r="D297" s="19" t="s">
        <v>507</v>
      </c>
      <c r="E297" s="20" t="s">
        <v>784</v>
      </c>
      <c r="F297" s="52" t="s">
        <v>786</v>
      </c>
      <c r="G297" s="124"/>
      <c r="H297" s="72">
        <v>590</v>
      </c>
      <c r="I297" s="72" t="s">
        <v>723</v>
      </c>
      <c r="J297" s="69"/>
      <c r="K297" s="63">
        <f t="shared" si="62"/>
        <v>472</v>
      </c>
      <c r="L297" s="106">
        <f t="shared" si="63"/>
        <v>713.9</v>
      </c>
      <c r="M297" s="72">
        <f t="shared" si="64"/>
        <v>571.12</v>
      </c>
      <c r="N297" s="112" t="s">
        <v>967</v>
      </c>
      <c r="O297" s="113">
        <v>0.84</v>
      </c>
    </row>
    <row r="298" spans="1:15" ht="98.25" customHeight="1">
      <c r="A298" s="164">
        <v>8595689100490</v>
      </c>
      <c r="B298" s="120" t="s">
        <v>854</v>
      </c>
      <c r="C298" s="68" t="s">
        <v>1030</v>
      </c>
      <c r="D298" s="4" t="s">
        <v>1029</v>
      </c>
      <c r="E298" s="4" t="s">
        <v>651</v>
      </c>
      <c r="F298" s="52" t="s">
        <v>678</v>
      </c>
      <c r="G298" s="124"/>
      <c r="H298" s="72">
        <v>18</v>
      </c>
      <c r="I298" s="72" t="s">
        <v>723</v>
      </c>
      <c r="J298" s="69"/>
      <c r="K298" s="63">
        <f>H298*(1-K$9)</f>
        <v>14.4</v>
      </c>
      <c r="L298" s="106">
        <f>H298*1.21</f>
        <v>21.78</v>
      </c>
      <c r="M298" s="72">
        <f>H298*1.21*0.8</f>
        <v>17.424000000000003</v>
      </c>
      <c r="N298" s="112"/>
      <c r="O298" s="113">
        <v>0</v>
      </c>
    </row>
    <row r="299" spans="1:15" ht="111" customHeight="1">
      <c r="A299" s="58">
        <v>8594012223226</v>
      </c>
      <c r="B299" s="28" t="s">
        <v>1001</v>
      </c>
      <c r="C299" s="68" t="s">
        <v>779</v>
      </c>
      <c r="D299" s="19" t="s">
        <v>771</v>
      </c>
      <c r="E299" s="4" t="s">
        <v>637</v>
      </c>
      <c r="F299" s="52" t="s">
        <v>786</v>
      </c>
      <c r="G299" s="124"/>
      <c r="H299" s="72">
        <v>360</v>
      </c>
      <c r="I299" s="72" t="s">
        <v>723</v>
      </c>
      <c r="J299" s="69"/>
      <c r="K299" s="63">
        <f>H299*(1-K$9)</f>
        <v>288</v>
      </c>
      <c r="L299" s="106">
        <f>H299*1.21</f>
        <v>435.59999999999997</v>
      </c>
      <c r="M299" s="72">
        <f>H299*1.21*0.8</f>
        <v>348.48</v>
      </c>
      <c r="N299" s="112" t="s">
        <v>967</v>
      </c>
      <c r="O299" s="113">
        <v>0.84</v>
      </c>
    </row>
    <row r="300" spans="1:15" ht="111" customHeight="1">
      <c r="A300" s="58">
        <v>8595689100452</v>
      </c>
      <c r="B300" s="104" t="s">
        <v>854</v>
      </c>
      <c r="C300" s="61" t="s">
        <v>1000</v>
      </c>
      <c r="D300" s="40" t="s">
        <v>1015</v>
      </c>
      <c r="E300" s="20" t="s">
        <v>784</v>
      </c>
      <c r="F300" s="52" t="s">
        <v>786</v>
      </c>
      <c r="G300" s="124"/>
      <c r="H300" s="72">
        <v>590</v>
      </c>
      <c r="I300" s="79" t="s">
        <v>723</v>
      </c>
      <c r="J300" s="69"/>
      <c r="K300" s="63">
        <f>H300*(1-K$9)</f>
        <v>472</v>
      </c>
      <c r="L300" s="106">
        <f>H300*1.21</f>
        <v>713.9</v>
      </c>
      <c r="M300" s="72">
        <f>H300*1.21*0.8</f>
        <v>571.12</v>
      </c>
      <c r="N300" s="112" t="s">
        <v>967</v>
      </c>
      <c r="O300" s="113">
        <v>0.84</v>
      </c>
    </row>
    <row r="301" spans="1:15" ht="111" customHeight="1">
      <c r="A301" s="58">
        <v>8595689100445</v>
      </c>
      <c r="B301" s="104" t="s">
        <v>854</v>
      </c>
      <c r="C301" s="61" t="s">
        <v>999</v>
      </c>
      <c r="D301" s="40" t="s">
        <v>1014</v>
      </c>
      <c r="E301" s="20" t="s">
        <v>785</v>
      </c>
      <c r="F301" s="52" t="s">
        <v>666</v>
      </c>
      <c r="G301" s="124"/>
      <c r="H301" s="72">
        <v>490</v>
      </c>
      <c r="I301" s="79" t="s">
        <v>723</v>
      </c>
      <c r="J301" s="69"/>
      <c r="K301" s="63">
        <f>H301*(1-K$9)</f>
        <v>392</v>
      </c>
      <c r="L301" s="106">
        <f>H301*1.21</f>
        <v>592.9</v>
      </c>
      <c r="M301" s="72">
        <f>H301*1.21*0.8</f>
        <v>474.32</v>
      </c>
      <c r="N301" s="112" t="s">
        <v>967</v>
      </c>
      <c r="O301" s="113">
        <v>0.84</v>
      </c>
    </row>
    <row r="302" spans="1:15" ht="98.25" customHeight="1">
      <c r="A302" s="58">
        <v>8594012223233</v>
      </c>
      <c r="B302" s="28">
        <v>30</v>
      </c>
      <c r="C302" s="68" t="s">
        <v>778</v>
      </c>
      <c r="D302" s="19" t="s">
        <v>770</v>
      </c>
      <c r="E302" s="4" t="s">
        <v>637</v>
      </c>
      <c r="F302" s="52" t="s">
        <v>786</v>
      </c>
      <c r="G302" s="124"/>
      <c r="H302" s="72">
        <v>360</v>
      </c>
      <c r="I302" s="72" t="s">
        <v>723</v>
      </c>
      <c r="J302" s="69"/>
      <c r="K302" s="63">
        <f t="shared" si="62"/>
        <v>288</v>
      </c>
      <c r="L302" s="106">
        <f t="shared" si="63"/>
        <v>435.59999999999997</v>
      </c>
      <c r="M302" s="72">
        <f t="shared" si="64"/>
        <v>348.48</v>
      </c>
      <c r="N302" s="112" t="s">
        <v>967</v>
      </c>
      <c r="O302" s="113">
        <v>0.84</v>
      </c>
    </row>
    <row r="303" spans="1:15" ht="98.25" customHeight="1">
      <c r="A303" s="58">
        <v>8594012223264</v>
      </c>
      <c r="B303" s="28">
        <v>30</v>
      </c>
      <c r="C303" s="68" t="s">
        <v>780</v>
      </c>
      <c r="D303" s="19" t="s">
        <v>772</v>
      </c>
      <c r="E303" s="4" t="s">
        <v>637</v>
      </c>
      <c r="F303" s="52" t="s">
        <v>786</v>
      </c>
      <c r="G303" s="124"/>
      <c r="H303" s="72">
        <v>360</v>
      </c>
      <c r="I303" s="72" t="s">
        <v>723</v>
      </c>
      <c r="J303" s="69"/>
      <c r="K303" s="63">
        <f t="shared" si="62"/>
        <v>288</v>
      </c>
      <c r="L303" s="106">
        <f t="shared" si="63"/>
        <v>435.59999999999997</v>
      </c>
      <c r="M303" s="72">
        <f t="shared" si="64"/>
        <v>348.48</v>
      </c>
      <c r="N303" s="112" t="s">
        <v>967</v>
      </c>
      <c r="O303" s="113">
        <v>0.84</v>
      </c>
    </row>
    <row r="304" spans="1:15" ht="98.25" customHeight="1">
      <c r="A304" s="58">
        <v>8594012223240</v>
      </c>
      <c r="B304" s="28">
        <v>30</v>
      </c>
      <c r="C304" s="68" t="s">
        <v>781</v>
      </c>
      <c r="D304" s="19" t="s">
        <v>773</v>
      </c>
      <c r="E304" s="4" t="s">
        <v>637</v>
      </c>
      <c r="F304" s="52" t="s">
        <v>786</v>
      </c>
      <c r="G304" s="124"/>
      <c r="H304" s="72">
        <v>360</v>
      </c>
      <c r="I304" s="72" t="s">
        <v>723</v>
      </c>
      <c r="J304" s="69"/>
      <c r="K304" s="63">
        <f t="shared" si="62"/>
        <v>288</v>
      </c>
      <c r="L304" s="106">
        <f t="shared" si="63"/>
        <v>435.59999999999997</v>
      </c>
      <c r="M304" s="72">
        <f t="shared" si="64"/>
        <v>348.48</v>
      </c>
      <c r="N304" s="112" t="s">
        <v>967</v>
      </c>
      <c r="O304" s="113">
        <v>0.84</v>
      </c>
    </row>
    <row r="305" spans="1:15" ht="98.25" customHeight="1">
      <c r="A305" s="58">
        <v>8594012223257</v>
      </c>
      <c r="B305" s="28">
        <v>30</v>
      </c>
      <c r="C305" s="68" t="s">
        <v>782</v>
      </c>
      <c r="D305" s="19" t="s">
        <v>774</v>
      </c>
      <c r="E305" s="4" t="s">
        <v>637</v>
      </c>
      <c r="F305" s="52" t="s">
        <v>786</v>
      </c>
      <c r="G305" s="124"/>
      <c r="H305" s="72">
        <v>360</v>
      </c>
      <c r="I305" s="72" t="s">
        <v>723</v>
      </c>
      <c r="J305" s="69"/>
      <c r="K305" s="63">
        <f t="shared" si="62"/>
        <v>288</v>
      </c>
      <c r="L305" s="106">
        <f t="shared" si="63"/>
        <v>435.59999999999997</v>
      </c>
      <c r="M305" s="72">
        <f t="shared" si="64"/>
        <v>348.48</v>
      </c>
      <c r="N305" s="112" t="s">
        <v>967</v>
      </c>
      <c r="O305" s="113">
        <v>0.84</v>
      </c>
    </row>
    <row r="306" spans="1:15" ht="98.25" customHeight="1">
      <c r="A306" s="58">
        <v>8594012226302</v>
      </c>
      <c r="B306" s="28">
        <v>30</v>
      </c>
      <c r="C306" s="68" t="s">
        <v>710</v>
      </c>
      <c r="D306" s="19" t="s">
        <v>720</v>
      </c>
      <c r="E306" s="20" t="s">
        <v>711</v>
      </c>
      <c r="F306" s="52" t="s">
        <v>1236</v>
      </c>
      <c r="G306" s="124"/>
      <c r="H306" s="72">
        <v>395</v>
      </c>
      <c r="I306" s="72" t="s">
        <v>723</v>
      </c>
      <c r="J306" s="69"/>
      <c r="K306" s="63">
        <f t="shared" si="62"/>
        <v>316</v>
      </c>
      <c r="L306" s="106">
        <f t="shared" si="63"/>
        <v>477.95</v>
      </c>
      <c r="M306" s="72">
        <f t="shared" si="64"/>
        <v>382.36</v>
      </c>
      <c r="N306" s="112" t="s">
        <v>967</v>
      </c>
      <c r="O306" s="113">
        <v>0.84</v>
      </c>
    </row>
    <row r="307" spans="1:15" ht="98.25" customHeight="1">
      <c r="A307" s="58">
        <v>8594012227019</v>
      </c>
      <c r="B307" s="28">
        <v>40</v>
      </c>
      <c r="C307" s="68" t="s">
        <v>719</v>
      </c>
      <c r="D307" s="19" t="s">
        <v>721</v>
      </c>
      <c r="E307" s="20" t="s">
        <v>712</v>
      </c>
      <c r="F307" s="24" t="s">
        <v>718</v>
      </c>
      <c r="G307" s="122"/>
      <c r="H307" s="72">
        <v>330</v>
      </c>
      <c r="I307" s="72" t="s">
        <v>723</v>
      </c>
      <c r="J307" s="69"/>
      <c r="K307" s="63">
        <f t="shared" si="62"/>
        <v>264</v>
      </c>
      <c r="L307" s="106">
        <f t="shared" si="63"/>
        <v>399.3</v>
      </c>
      <c r="M307" s="72">
        <f t="shared" si="64"/>
        <v>319.44000000000005</v>
      </c>
      <c r="N307" s="112" t="s">
        <v>967</v>
      </c>
      <c r="O307" s="113">
        <v>0.84</v>
      </c>
    </row>
    <row r="308" spans="1:15" ht="100.15" customHeight="1">
      <c r="A308" s="163">
        <v>8595689100308</v>
      </c>
      <c r="B308" s="104" t="s">
        <v>854</v>
      </c>
      <c r="C308" s="61" t="s">
        <v>1092</v>
      </c>
      <c r="D308" s="40" t="s">
        <v>1093</v>
      </c>
      <c r="E308" s="40" t="s">
        <v>1094</v>
      </c>
      <c r="F308" s="52" t="s">
        <v>1214</v>
      </c>
      <c r="G308" s="124"/>
      <c r="H308" s="95" t="s">
        <v>1045</v>
      </c>
      <c r="I308" s="79" t="s">
        <v>742</v>
      </c>
      <c r="J308" s="69"/>
      <c r="K308" s="63">
        <f t="shared" si="62"/>
        <v>616</v>
      </c>
      <c r="L308" s="106">
        <f t="shared" si="63"/>
        <v>931.69999999999993</v>
      </c>
      <c r="M308" s="72">
        <f t="shared" si="64"/>
        <v>745.36</v>
      </c>
      <c r="N308" s="112" t="s">
        <v>967</v>
      </c>
      <c r="O308" s="113">
        <v>0.84</v>
      </c>
    </row>
    <row r="309" spans="1:15" ht="105">
      <c r="A309" s="163">
        <v>8595689100339</v>
      </c>
      <c r="B309" s="104" t="s">
        <v>854</v>
      </c>
      <c r="C309" s="61" t="s">
        <v>984</v>
      </c>
      <c r="D309" s="40" t="s">
        <v>983</v>
      </c>
      <c r="E309" s="20" t="s">
        <v>985</v>
      </c>
      <c r="F309" s="52" t="s">
        <v>1237</v>
      </c>
      <c r="G309" s="141"/>
      <c r="H309" s="96">
        <v>460</v>
      </c>
      <c r="I309" s="79" t="s">
        <v>723</v>
      </c>
      <c r="J309" s="69"/>
      <c r="K309" s="63">
        <f t="shared" ref="K309:K314" si="65">H309*(1-K$9)</f>
        <v>368</v>
      </c>
      <c r="L309" s="106">
        <f>H309*1.21</f>
        <v>556.6</v>
      </c>
      <c r="M309" s="72">
        <f t="shared" ref="M309:M314" si="66">H309*1.21*0.8</f>
        <v>445.28000000000003</v>
      </c>
      <c r="N309" s="112" t="s">
        <v>967</v>
      </c>
      <c r="O309" s="113">
        <v>0.84</v>
      </c>
    </row>
    <row r="310" spans="1:15" ht="105.6" customHeight="1">
      <c r="A310" s="163">
        <v>8595689100292</v>
      </c>
      <c r="B310" s="104" t="s">
        <v>854</v>
      </c>
      <c r="C310" s="61" t="s">
        <v>1044</v>
      </c>
      <c r="D310" s="40" t="s">
        <v>1002</v>
      </c>
      <c r="E310" s="109" t="s">
        <v>1005</v>
      </c>
      <c r="F310" s="52" t="s">
        <v>1238</v>
      </c>
      <c r="G310" s="124"/>
      <c r="H310" s="72">
        <v>560</v>
      </c>
      <c r="I310" s="79" t="s">
        <v>723</v>
      </c>
      <c r="J310" s="69"/>
      <c r="K310" s="63">
        <f t="shared" si="65"/>
        <v>448</v>
      </c>
      <c r="L310" s="106">
        <f t="shared" ref="L310" si="67">H310*1.21</f>
        <v>677.6</v>
      </c>
      <c r="M310" s="72">
        <f t="shared" si="66"/>
        <v>542.08000000000004</v>
      </c>
      <c r="N310" s="112" t="s">
        <v>967</v>
      </c>
      <c r="O310" s="113">
        <v>0.84</v>
      </c>
    </row>
    <row r="311" spans="1:15" ht="105.6" customHeight="1">
      <c r="A311" s="163"/>
      <c r="B311" s="104" t="s">
        <v>854</v>
      </c>
      <c r="C311" s="61"/>
      <c r="D311" s="40" t="s">
        <v>1003</v>
      </c>
      <c r="E311" s="109" t="s">
        <v>1006</v>
      </c>
      <c r="F311" s="52" t="s">
        <v>1238</v>
      </c>
      <c r="G311" s="124"/>
      <c r="H311" s="72">
        <v>690</v>
      </c>
      <c r="I311" s="79" t="s">
        <v>723</v>
      </c>
      <c r="J311" s="69"/>
      <c r="K311" s="63">
        <f t="shared" si="65"/>
        <v>552</v>
      </c>
      <c r="L311" s="106">
        <f>H311*1.21</f>
        <v>834.9</v>
      </c>
      <c r="M311" s="72">
        <f t="shared" si="66"/>
        <v>667.92000000000007</v>
      </c>
      <c r="N311" s="112" t="s">
        <v>967</v>
      </c>
      <c r="O311" s="113">
        <v>0.84</v>
      </c>
    </row>
    <row r="312" spans="1:15" ht="105.6" customHeight="1">
      <c r="A312" s="163"/>
      <c r="B312" s="104" t="s">
        <v>854</v>
      </c>
      <c r="C312" s="61"/>
      <c r="D312" s="19" t="s">
        <v>1004</v>
      </c>
      <c r="E312" s="22" t="s">
        <v>1007</v>
      </c>
      <c r="F312" s="52" t="s">
        <v>1238</v>
      </c>
      <c r="G312" s="124"/>
      <c r="H312" s="72">
        <v>790</v>
      </c>
      <c r="I312" s="79" t="s">
        <v>723</v>
      </c>
      <c r="J312" s="69"/>
      <c r="K312" s="63">
        <f t="shared" si="65"/>
        <v>632</v>
      </c>
      <c r="L312" s="106">
        <f>H312*1.21</f>
        <v>955.9</v>
      </c>
      <c r="M312" s="72">
        <f t="shared" si="66"/>
        <v>764.72</v>
      </c>
      <c r="N312" s="112" t="s">
        <v>967</v>
      </c>
      <c r="O312" s="113">
        <v>0.84</v>
      </c>
    </row>
    <row r="313" spans="1:15" ht="105.6" customHeight="1">
      <c r="A313" s="163">
        <v>8595689100513</v>
      </c>
      <c r="B313" s="104" t="s">
        <v>854</v>
      </c>
      <c r="C313" s="61" t="s">
        <v>1049</v>
      </c>
      <c r="D313" s="19" t="s">
        <v>1052</v>
      </c>
      <c r="E313" s="22" t="s">
        <v>1051</v>
      </c>
      <c r="F313" s="19" t="s">
        <v>1047</v>
      </c>
      <c r="G313" s="111"/>
      <c r="H313" s="79">
        <v>330</v>
      </c>
      <c r="I313" s="79" t="s">
        <v>723</v>
      </c>
      <c r="J313" s="69"/>
      <c r="K313" s="63">
        <f t="shared" si="65"/>
        <v>264</v>
      </c>
      <c r="L313" s="106">
        <f>H313*1.21</f>
        <v>399.3</v>
      </c>
      <c r="M313" s="72">
        <f t="shared" si="66"/>
        <v>319.44000000000005</v>
      </c>
      <c r="N313" s="112" t="s">
        <v>967</v>
      </c>
      <c r="O313" s="113">
        <v>0.84</v>
      </c>
    </row>
    <row r="314" spans="1:15" ht="105.6" customHeight="1">
      <c r="A314" s="163">
        <v>8595689100520</v>
      </c>
      <c r="B314" s="104" t="s">
        <v>854</v>
      </c>
      <c r="C314" s="61" t="s">
        <v>1050</v>
      </c>
      <c r="D314" s="19" t="s">
        <v>1053</v>
      </c>
      <c r="E314" s="22" t="s">
        <v>1046</v>
      </c>
      <c r="F314" s="52" t="s">
        <v>1048</v>
      </c>
      <c r="G314" s="141"/>
      <c r="H314" s="79">
        <v>360</v>
      </c>
      <c r="I314" s="79" t="s">
        <v>723</v>
      </c>
      <c r="J314" s="69"/>
      <c r="K314" s="63">
        <f t="shared" si="65"/>
        <v>288</v>
      </c>
      <c r="L314" s="106">
        <f>H314*1.21</f>
        <v>435.59999999999997</v>
      </c>
      <c r="M314" s="72">
        <f t="shared" si="66"/>
        <v>348.48</v>
      </c>
      <c r="N314" s="112" t="s">
        <v>967</v>
      </c>
      <c r="O314" s="113">
        <v>0.84</v>
      </c>
    </row>
    <row r="315" spans="1:15" ht="100.15" customHeight="1">
      <c r="A315" s="163">
        <v>8595689100308</v>
      </c>
      <c r="B315" s="104" t="s">
        <v>854</v>
      </c>
      <c r="C315" s="61" t="s">
        <v>1092</v>
      </c>
      <c r="D315" s="40" t="s">
        <v>1093</v>
      </c>
      <c r="E315" s="40" t="s">
        <v>1094</v>
      </c>
      <c r="F315" s="52" t="s">
        <v>1239</v>
      </c>
      <c r="G315" s="124"/>
      <c r="H315" s="95" t="s">
        <v>1045</v>
      </c>
      <c r="I315" s="79" t="s">
        <v>742</v>
      </c>
      <c r="J315" s="69"/>
      <c r="K315" s="63">
        <f t="shared" ref="K315" si="68">H315*(1-K$9)</f>
        <v>616</v>
      </c>
      <c r="L315" s="106">
        <f t="shared" ref="L315" si="69">H315*1.21</f>
        <v>931.69999999999993</v>
      </c>
      <c r="M315" s="72">
        <f t="shared" ref="M315" si="70">H315*1.21*0.8</f>
        <v>745.36</v>
      </c>
      <c r="N315" s="112" t="s">
        <v>967</v>
      </c>
      <c r="O315" s="113">
        <v>0.84</v>
      </c>
    </row>
    <row r="316" spans="1:15" ht="99.95" customHeight="1">
      <c r="A316" s="163">
        <v>8595689100179</v>
      </c>
      <c r="B316" s="104" t="s">
        <v>854</v>
      </c>
      <c r="C316" s="61" t="s">
        <v>958</v>
      </c>
      <c r="D316" s="40" t="s">
        <v>957</v>
      </c>
      <c r="E316" s="20" t="s">
        <v>961</v>
      </c>
      <c r="F316" s="52" t="s">
        <v>1240</v>
      </c>
      <c r="G316" s="141"/>
      <c r="H316" s="96">
        <v>495</v>
      </c>
      <c r="I316" s="79" t="s">
        <v>742</v>
      </c>
      <c r="J316" s="78"/>
      <c r="K316" s="63">
        <f t="shared" si="62"/>
        <v>396</v>
      </c>
      <c r="L316" s="106">
        <f t="shared" si="63"/>
        <v>598.94999999999993</v>
      </c>
      <c r="M316" s="72">
        <f t="shared" si="64"/>
        <v>479.15999999999997</v>
      </c>
      <c r="N316" s="112" t="s">
        <v>967</v>
      </c>
      <c r="O316" s="113">
        <v>0.84</v>
      </c>
    </row>
    <row r="317" spans="1:15" ht="98.25" customHeight="1">
      <c r="A317" s="164">
        <v>8594012229976</v>
      </c>
      <c r="B317" s="120"/>
      <c r="C317" s="68" t="s">
        <v>408</v>
      </c>
      <c r="D317" s="4" t="s">
        <v>1028</v>
      </c>
      <c r="E317" s="4" t="s">
        <v>651</v>
      </c>
      <c r="F317" s="52" t="s">
        <v>678</v>
      </c>
      <c r="G317" s="124"/>
      <c r="H317" s="72">
        <v>18</v>
      </c>
      <c r="I317" s="72" t="s">
        <v>723</v>
      </c>
      <c r="J317" s="69"/>
      <c r="K317" s="63">
        <f t="shared" si="62"/>
        <v>14.4</v>
      </c>
      <c r="L317" s="106">
        <f t="shared" si="63"/>
        <v>21.78</v>
      </c>
      <c r="M317" s="72">
        <f t="shared" si="64"/>
        <v>17.424000000000003</v>
      </c>
      <c r="N317" s="112"/>
      <c r="O317" s="113">
        <v>0</v>
      </c>
    </row>
    <row r="318" spans="1:15" ht="98.25" customHeight="1">
      <c r="A318" s="164">
        <v>8594012222014</v>
      </c>
      <c r="B318" s="120">
        <v>160</v>
      </c>
      <c r="C318" s="68" t="s">
        <v>409</v>
      </c>
      <c r="D318" s="4" t="s">
        <v>90</v>
      </c>
      <c r="E318" s="4" t="s">
        <v>495</v>
      </c>
      <c r="F318" s="52" t="s">
        <v>1188</v>
      </c>
      <c r="G318" s="124"/>
      <c r="H318" s="72">
        <v>288</v>
      </c>
      <c r="I318" s="72" t="s">
        <v>723</v>
      </c>
      <c r="J318" s="69"/>
      <c r="K318" s="63">
        <f t="shared" si="62"/>
        <v>230.4</v>
      </c>
      <c r="L318" s="106">
        <f t="shared" si="63"/>
        <v>348.48</v>
      </c>
      <c r="M318" s="72">
        <f t="shared" si="64"/>
        <v>278.78400000000005</v>
      </c>
      <c r="N318" s="112" t="s">
        <v>967</v>
      </c>
      <c r="O318" s="113">
        <v>0.84</v>
      </c>
    </row>
    <row r="319" spans="1:15" ht="98.25" customHeight="1">
      <c r="A319" s="164">
        <v>8594012220829</v>
      </c>
      <c r="B319" s="120">
        <v>30</v>
      </c>
      <c r="C319" s="68" t="s">
        <v>195</v>
      </c>
      <c r="D319" s="4" t="s">
        <v>196</v>
      </c>
      <c r="E319" s="20" t="s">
        <v>508</v>
      </c>
      <c r="F319" s="52" t="s">
        <v>1241</v>
      </c>
      <c r="G319" s="124"/>
      <c r="H319" s="72">
        <v>1075</v>
      </c>
      <c r="I319" s="72" t="s">
        <v>723</v>
      </c>
      <c r="J319" s="69"/>
      <c r="K319" s="63">
        <f t="shared" si="62"/>
        <v>860</v>
      </c>
      <c r="L319" s="106">
        <f t="shared" si="63"/>
        <v>1300.75</v>
      </c>
      <c r="M319" s="72">
        <f t="shared" si="64"/>
        <v>1040.6000000000001</v>
      </c>
      <c r="N319" s="112" t="s">
        <v>967</v>
      </c>
      <c r="O319" s="113">
        <v>0.84</v>
      </c>
    </row>
    <row r="320" spans="1:15" ht="98.25" customHeight="1">
      <c r="A320" s="164">
        <v>8594012220836</v>
      </c>
      <c r="B320" s="120">
        <v>30</v>
      </c>
      <c r="C320" s="68" t="s">
        <v>197</v>
      </c>
      <c r="D320" s="4" t="s">
        <v>198</v>
      </c>
      <c r="E320" s="20" t="s">
        <v>508</v>
      </c>
      <c r="F320" s="52" t="s">
        <v>1242</v>
      </c>
      <c r="G320" s="124"/>
      <c r="H320" s="72">
        <v>1075</v>
      </c>
      <c r="I320" s="72" t="s">
        <v>723</v>
      </c>
      <c r="J320" s="69"/>
      <c r="K320" s="63">
        <f t="shared" si="62"/>
        <v>860</v>
      </c>
      <c r="L320" s="106">
        <f t="shared" si="63"/>
        <v>1300.75</v>
      </c>
      <c r="M320" s="72">
        <f t="shared" si="64"/>
        <v>1040.6000000000001</v>
      </c>
      <c r="N320" s="112" t="s">
        <v>967</v>
      </c>
      <c r="O320" s="113">
        <v>0.84</v>
      </c>
    </row>
    <row r="321" spans="1:17" ht="98.25" customHeight="1">
      <c r="A321" s="164">
        <v>8594012220867</v>
      </c>
      <c r="B321" s="120">
        <v>30</v>
      </c>
      <c r="C321" s="68" t="s">
        <v>199</v>
      </c>
      <c r="D321" s="4" t="s">
        <v>200</v>
      </c>
      <c r="E321" s="20" t="s">
        <v>679</v>
      </c>
      <c r="F321" s="52" t="s">
        <v>1243</v>
      </c>
      <c r="G321" s="124"/>
      <c r="H321" s="72">
        <v>613</v>
      </c>
      <c r="I321" s="72" t="s">
        <v>723</v>
      </c>
      <c r="J321" s="69"/>
      <c r="K321" s="63">
        <f t="shared" si="62"/>
        <v>490.40000000000003</v>
      </c>
      <c r="L321" s="106">
        <f t="shared" si="63"/>
        <v>741.73</v>
      </c>
      <c r="M321" s="72">
        <f t="shared" si="64"/>
        <v>593.38400000000001</v>
      </c>
      <c r="N321" s="112" t="s">
        <v>967</v>
      </c>
      <c r="O321" s="113">
        <v>0.84</v>
      </c>
    </row>
    <row r="322" spans="1:17" ht="98.25" customHeight="1">
      <c r="A322" s="164">
        <v>8594012220874</v>
      </c>
      <c r="B322" s="120">
        <v>30</v>
      </c>
      <c r="C322" s="68" t="s">
        <v>201</v>
      </c>
      <c r="D322" s="4" t="s">
        <v>202</v>
      </c>
      <c r="E322" s="20" t="s">
        <v>680</v>
      </c>
      <c r="F322" s="52" t="s">
        <v>1244</v>
      </c>
      <c r="G322" s="124"/>
      <c r="H322" s="72">
        <v>613</v>
      </c>
      <c r="I322" s="72" t="s">
        <v>723</v>
      </c>
      <c r="J322" s="69"/>
      <c r="K322" s="63">
        <f t="shared" si="62"/>
        <v>490.40000000000003</v>
      </c>
      <c r="L322" s="106">
        <f t="shared" si="63"/>
        <v>741.73</v>
      </c>
      <c r="M322" s="72">
        <f t="shared" si="64"/>
        <v>593.38400000000001</v>
      </c>
      <c r="N322" s="112" t="s">
        <v>967</v>
      </c>
      <c r="O322" s="113">
        <v>0.84</v>
      </c>
    </row>
    <row r="323" spans="1:17" ht="98.25" customHeight="1">
      <c r="A323" s="164">
        <v>8594012220850</v>
      </c>
      <c r="B323" s="120">
        <v>30</v>
      </c>
      <c r="C323" s="68" t="s">
        <v>203</v>
      </c>
      <c r="D323" s="4" t="s">
        <v>204</v>
      </c>
      <c r="E323" s="20" t="s">
        <v>681</v>
      </c>
      <c r="F323" s="75" t="s">
        <v>1209</v>
      </c>
      <c r="G323" s="126"/>
      <c r="H323" s="72">
        <v>613</v>
      </c>
      <c r="I323" s="72" t="s">
        <v>723</v>
      </c>
      <c r="J323" s="69"/>
      <c r="K323" s="63">
        <f t="shared" si="62"/>
        <v>490.40000000000003</v>
      </c>
      <c r="L323" s="106">
        <f t="shared" si="63"/>
        <v>741.73</v>
      </c>
      <c r="M323" s="72">
        <f t="shared" si="64"/>
        <v>593.38400000000001</v>
      </c>
      <c r="N323" s="112" t="s">
        <v>967</v>
      </c>
      <c r="O323" s="113">
        <v>0.84</v>
      </c>
    </row>
    <row r="324" spans="1:17" ht="98.25" customHeight="1">
      <c r="A324" s="164">
        <v>8594012220843</v>
      </c>
      <c r="B324" s="120">
        <v>84</v>
      </c>
      <c r="C324" s="68" t="s">
        <v>205</v>
      </c>
      <c r="D324" s="4" t="s">
        <v>206</v>
      </c>
      <c r="E324" s="97" t="s">
        <v>335</v>
      </c>
      <c r="F324" s="76" t="s">
        <v>133</v>
      </c>
      <c r="G324" s="128"/>
      <c r="H324" s="72">
        <v>395</v>
      </c>
      <c r="I324" s="72" t="s">
        <v>723</v>
      </c>
      <c r="J324" s="69"/>
      <c r="K324" s="63">
        <f t="shared" si="62"/>
        <v>316</v>
      </c>
      <c r="L324" s="106">
        <f t="shared" si="63"/>
        <v>477.95</v>
      </c>
      <c r="M324" s="72">
        <f t="shared" si="64"/>
        <v>382.36</v>
      </c>
      <c r="N324" s="112" t="s">
        <v>967</v>
      </c>
      <c r="O324" s="113">
        <v>0.84</v>
      </c>
    </row>
    <row r="325" spans="1:17" ht="98.25" customHeight="1">
      <c r="A325" s="164">
        <v>8594012220898</v>
      </c>
      <c r="B325" s="120">
        <v>40</v>
      </c>
      <c r="C325" s="68" t="s">
        <v>329</v>
      </c>
      <c r="D325" s="4" t="s">
        <v>286</v>
      </c>
      <c r="E325" s="97" t="s">
        <v>303</v>
      </c>
      <c r="F325" s="98" t="s">
        <v>134</v>
      </c>
      <c r="G325" s="152"/>
      <c r="H325" s="72">
        <v>495</v>
      </c>
      <c r="I325" s="72" t="s">
        <v>723</v>
      </c>
      <c r="J325" s="69"/>
      <c r="K325" s="63">
        <f t="shared" si="62"/>
        <v>396</v>
      </c>
      <c r="L325" s="106">
        <f t="shared" si="63"/>
        <v>598.94999999999993</v>
      </c>
      <c r="M325" s="72">
        <f t="shared" si="64"/>
        <v>479.15999999999997</v>
      </c>
      <c r="N325" s="112" t="s">
        <v>967</v>
      </c>
      <c r="O325" s="113">
        <v>0.84</v>
      </c>
    </row>
    <row r="326" spans="1:17" ht="98.25" customHeight="1">
      <c r="A326" s="164">
        <v>8594012220904</v>
      </c>
      <c r="B326" s="120">
        <v>40</v>
      </c>
      <c r="C326" s="68" t="s">
        <v>328</v>
      </c>
      <c r="D326" s="4" t="s">
        <v>285</v>
      </c>
      <c r="E326" s="97" t="s">
        <v>309</v>
      </c>
      <c r="F326" s="98" t="s">
        <v>135</v>
      </c>
      <c r="G326" s="152"/>
      <c r="H326" s="72">
        <v>520</v>
      </c>
      <c r="I326" s="72" t="s">
        <v>723</v>
      </c>
      <c r="J326" s="69"/>
      <c r="K326" s="63">
        <f t="shared" si="62"/>
        <v>416</v>
      </c>
      <c r="L326" s="106">
        <f t="shared" si="63"/>
        <v>629.19999999999993</v>
      </c>
      <c r="M326" s="72">
        <f t="shared" si="64"/>
        <v>503.35999999999996</v>
      </c>
      <c r="N326" s="112" t="s">
        <v>967</v>
      </c>
      <c r="O326" s="113">
        <v>0.84</v>
      </c>
    </row>
    <row r="327" spans="1:17" ht="98.25" customHeight="1">
      <c r="A327" s="164">
        <v>8594012221222</v>
      </c>
      <c r="B327" s="120">
        <v>70</v>
      </c>
      <c r="C327" s="68" t="s">
        <v>411</v>
      </c>
      <c r="D327" s="4" t="s">
        <v>79</v>
      </c>
      <c r="E327" s="4" t="s">
        <v>669</v>
      </c>
      <c r="F327" s="99" t="s">
        <v>682</v>
      </c>
      <c r="G327" s="105"/>
      <c r="H327" s="72">
        <v>200</v>
      </c>
      <c r="I327" s="72" t="s">
        <v>723</v>
      </c>
      <c r="J327" s="69"/>
      <c r="K327" s="63">
        <f t="shared" si="62"/>
        <v>160</v>
      </c>
      <c r="L327" s="106">
        <f t="shared" si="63"/>
        <v>242</v>
      </c>
      <c r="M327" s="72">
        <f t="shared" si="64"/>
        <v>193.60000000000002</v>
      </c>
      <c r="N327" s="153" t="s">
        <v>971</v>
      </c>
      <c r="O327" s="113">
        <v>0.84</v>
      </c>
    </row>
    <row r="328" spans="1:17" ht="98.25" customHeight="1">
      <c r="A328" s="164">
        <v>8594012221215</v>
      </c>
      <c r="B328" s="120">
        <v>70</v>
      </c>
      <c r="C328" s="68" t="s">
        <v>412</v>
      </c>
      <c r="D328" s="4" t="s">
        <v>648</v>
      </c>
      <c r="E328" s="4" t="s">
        <v>667</v>
      </c>
      <c r="F328" s="99" t="s">
        <v>670</v>
      </c>
      <c r="G328" s="105"/>
      <c r="H328" s="72">
        <v>200</v>
      </c>
      <c r="I328" s="72" t="s">
        <v>723</v>
      </c>
      <c r="J328" s="69"/>
      <c r="K328" s="63">
        <f t="shared" si="62"/>
        <v>160</v>
      </c>
      <c r="L328" s="106">
        <f t="shared" si="63"/>
        <v>242</v>
      </c>
      <c r="M328" s="72">
        <f t="shared" si="64"/>
        <v>193.60000000000002</v>
      </c>
      <c r="N328" s="153" t="s">
        <v>971</v>
      </c>
      <c r="O328" s="113">
        <v>0.84</v>
      </c>
    </row>
    <row r="329" spans="1:17" ht="98.25" customHeight="1">
      <c r="A329" s="164">
        <v>8594012221239</v>
      </c>
      <c r="B329" s="120">
        <v>70</v>
      </c>
      <c r="C329" s="68" t="s">
        <v>413</v>
      </c>
      <c r="D329" s="4" t="s">
        <v>649</v>
      </c>
      <c r="E329" s="4" t="s">
        <v>668</v>
      </c>
      <c r="F329" s="23" t="s">
        <v>671</v>
      </c>
      <c r="G329" s="115"/>
      <c r="H329" s="72">
        <v>300</v>
      </c>
      <c r="I329" s="72" t="s">
        <v>723</v>
      </c>
      <c r="J329" s="69"/>
      <c r="K329" s="63">
        <f t="shared" si="62"/>
        <v>240</v>
      </c>
      <c r="L329" s="106">
        <f t="shared" si="63"/>
        <v>363</v>
      </c>
      <c r="M329" s="72">
        <f t="shared" si="64"/>
        <v>290.40000000000003</v>
      </c>
      <c r="N329" s="153" t="s">
        <v>971</v>
      </c>
      <c r="O329" s="113">
        <v>0.84</v>
      </c>
    </row>
    <row r="330" spans="1:17" ht="98.25" customHeight="1">
      <c r="A330" s="172"/>
      <c r="B330" s="147"/>
      <c r="C330" s="90"/>
      <c r="D330" s="35"/>
      <c r="E330" s="35"/>
      <c r="F330" s="100" t="s">
        <v>1245</v>
      </c>
      <c r="G330" s="115"/>
      <c r="H330" s="72"/>
      <c r="I330" s="145"/>
      <c r="J330" s="69"/>
      <c r="K330" s="63"/>
      <c r="L330" s="106"/>
      <c r="M330" s="72"/>
      <c r="N330" s="146"/>
      <c r="O330" s="113"/>
    </row>
    <row r="331" spans="1:17" ht="98.25" customHeight="1">
      <c r="A331" s="164">
        <v>8594012229822</v>
      </c>
      <c r="B331" s="120"/>
      <c r="C331" s="19">
        <v>1350</v>
      </c>
      <c r="D331" s="22" t="s">
        <v>138</v>
      </c>
      <c r="E331" s="22" t="s">
        <v>139</v>
      </c>
      <c r="F331" s="23" t="s">
        <v>140</v>
      </c>
      <c r="G331" s="115"/>
      <c r="H331" s="72">
        <v>1200</v>
      </c>
      <c r="I331" s="72" t="s">
        <v>723</v>
      </c>
      <c r="J331" s="69"/>
      <c r="K331" s="63">
        <f>H331*(1-(K$9/2))</f>
        <v>1080</v>
      </c>
      <c r="L331" s="106">
        <f t="shared" si="63"/>
        <v>1452</v>
      </c>
      <c r="M331" s="72">
        <f t="shared" si="64"/>
        <v>1161.6000000000001</v>
      </c>
      <c r="N331" s="112" t="s">
        <v>968</v>
      </c>
      <c r="O331" s="113">
        <v>1.68</v>
      </c>
    </row>
    <row r="332" spans="1:17" ht="98.25" customHeight="1">
      <c r="A332" s="164"/>
      <c r="B332" s="120"/>
      <c r="C332" s="68"/>
      <c r="D332" s="19"/>
      <c r="E332" s="19"/>
      <c r="F332" s="99"/>
      <c r="G332" s="105"/>
      <c r="H332" s="72"/>
      <c r="I332" s="72"/>
      <c r="J332" s="101"/>
      <c r="K332" s="63"/>
      <c r="L332" s="106"/>
      <c r="M332" s="72"/>
      <c r="N332" s="127"/>
      <c r="O332" s="113"/>
    </row>
    <row r="333" spans="1:17" ht="96.75" customHeight="1">
      <c r="A333" s="58">
        <v>8594012229778</v>
      </c>
      <c r="B333" s="104" t="s">
        <v>854</v>
      </c>
      <c r="C333" s="61" t="s">
        <v>858</v>
      </c>
      <c r="D333" s="40" t="s">
        <v>857</v>
      </c>
      <c r="E333" s="109" t="s">
        <v>862</v>
      </c>
      <c r="F333" s="25" t="s">
        <v>859</v>
      </c>
      <c r="G333" s="114"/>
      <c r="H333" s="79">
        <v>3800</v>
      </c>
      <c r="I333" s="79" t="s">
        <v>723</v>
      </c>
      <c r="J333" s="78"/>
      <c r="K333" s="63">
        <f t="shared" si="62"/>
        <v>3040</v>
      </c>
      <c r="L333" s="106">
        <f t="shared" si="63"/>
        <v>4598</v>
      </c>
      <c r="M333" s="72">
        <f t="shared" si="64"/>
        <v>3678.4</v>
      </c>
      <c r="N333" s="178" t="s">
        <v>968</v>
      </c>
      <c r="O333" s="113">
        <v>1.68</v>
      </c>
    </row>
    <row r="334" spans="1:17" ht="96.75" customHeight="1">
      <c r="A334" s="164">
        <v>8594012222410</v>
      </c>
      <c r="B334" s="104" t="s">
        <v>854</v>
      </c>
      <c r="C334" s="61" t="s">
        <v>925</v>
      </c>
      <c r="D334" s="40" t="s">
        <v>887</v>
      </c>
      <c r="E334" s="109" t="s">
        <v>862</v>
      </c>
      <c r="F334" s="25" t="s">
        <v>1246</v>
      </c>
      <c r="G334" s="154">
        <v>5800</v>
      </c>
      <c r="H334" s="79">
        <v>4800</v>
      </c>
      <c r="I334" s="79" t="s">
        <v>723</v>
      </c>
      <c r="J334" s="78"/>
      <c r="K334" s="63">
        <f t="shared" si="62"/>
        <v>3840</v>
      </c>
      <c r="L334" s="106">
        <f t="shared" si="63"/>
        <v>5808</v>
      </c>
      <c r="M334" s="72">
        <f t="shared" si="64"/>
        <v>4646.4000000000005</v>
      </c>
      <c r="N334" s="178" t="s">
        <v>968</v>
      </c>
      <c r="O334" s="113">
        <v>1.68</v>
      </c>
    </row>
    <row r="335" spans="1:17" ht="112.9" customHeight="1">
      <c r="A335" s="166">
        <v>8595689100506</v>
      </c>
      <c r="B335" s="104" t="s">
        <v>854</v>
      </c>
      <c r="C335" s="61" t="s">
        <v>1040</v>
      </c>
      <c r="D335" s="40" t="s">
        <v>1041</v>
      </c>
      <c r="E335" s="71" t="s">
        <v>1042</v>
      </c>
      <c r="F335" s="25" t="s">
        <v>1043</v>
      </c>
      <c r="G335" s="114"/>
      <c r="H335" s="95" t="s">
        <v>1045</v>
      </c>
      <c r="I335" s="79" t="s">
        <v>723</v>
      </c>
      <c r="J335" s="69"/>
      <c r="K335" s="63">
        <f t="shared" si="62"/>
        <v>616</v>
      </c>
      <c r="L335" s="106">
        <f t="shared" si="63"/>
        <v>931.69999999999993</v>
      </c>
      <c r="M335" s="72">
        <f t="shared" si="64"/>
        <v>745.36</v>
      </c>
      <c r="N335" s="112" t="s">
        <v>988</v>
      </c>
      <c r="O335" s="113">
        <v>1.68</v>
      </c>
      <c r="Q335" s="44"/>
    </row>
    <row r="336" spans="1:17" ht="98.25" customHeight="1">
      <c r="A336" s="164">
        <v>8594012221994</v>
      </c>
      <c r="B336" s="104" t="s">
        <v>854</v>
      </c>
      <c r="C336" s="68" t="s">
        <v>312</v>
      </c>
      <c r="D336" s="4" t="s">
        <v>209</v>
      </c>
      <c r="E336" s="4" t="s">
        <v>530</v>
      </c>
      <c r="F336" s="52" t="s">
        <v>683</v>
      </c>
      <c r="G336" s="124"/>
      <c r="H336" s="72">
        <v>1500</v>
      </c>
      <c r="I336" s="72" t="s">
        <v>723</v>
      </c>
      <c r="J336" s="69"/>
      <c r="K336" s="63">
        <f t="shared" si="62"/>
        <v>1200</v>
      </c>
      <c r="L336" s="106">
        <f t="shared" si="63"/>
        <v>1815</v>
      </c>
      <c r="M336" s="72">
        <f t="shared" si="64"/>
        <v>1452</v>
      </c>
      <c r="N336" s="178" t="s">
        <v>968</v>
      </c>
      <c r="O336" s="113">
        <v>1.68</v>
      </c>
    </row>
    <row r="337" spans="1:15" ht="98.25" customHeight="1">
      <c r="A337" s="164">
        <v>8594012221987</v>
      </c>
      <c r="B337" s="104" t="s">
        <v>854</v>
      </c>
      <c r="C337" s="68" t="s">
        <v>313</v>
      </c>
      <c r="D337" s="4" t="s">
        <v>210</v>
      </c>
      <c r="E337" s="4" t="s">
        <v>530</v>
      </c>
      <c r="F337" s="52" t="s">
        <v>735</v>
      </c>
      <c r="G337" s="124"/>
      <c r="H337" s="72">
        <v>1500</v>
      </c>
      <c r="I337" s="72" t="s">
        <v>723</v>
      </c>
      <c r="J337" s="69"/>
      <c r="K337" s="63">
        <f t="shared" si="62"/>
        <v>1200</v>
      </c>
      <c r="L337" s="106">
        <f t="shared" si="63"/>
        <v>1815</v>
      </c>
      <c r="M337" s="72">
        <f t="shared" si="64"/>
        <v>1452</v>
      </c>
      <c r="N337" s="178" t="s">
        <v>968</v>
      </c>
      <c r="O337" s="113">
        <v>1.68</v>
      </c>
    </row>
    <row r="338" spans="1:15" ht="98.25" customHeight="1">
      <c r="A338" s="164">
        <v>8594012222397</v>
      </c>
      <c r="B338" s="104" t="s">
        <v>854</v>
      </c>
      <c r="C338" s="68" t="s">
        <v>822</v>
      </c>
      <c r="D338" s="40" t="s">
        <v>819</v>
      </c>
      <c r="E338" s="109" t="s">
        <v>820</v>
      </c>
      <c r="F338" s="25" t="s">
        <v>821</v>
      </c>
      <c r="G338" s="114"/>
      <c r="H338" s="79">
        <v>770</v>
      </c>
      <c r="I338" s="79" t="s">
        <v>723</v>
      </c>
      <c r="J338" s="78"/>
      <c r="K338" s="63">
        <f t="shared" si="62"/>
        <v>616</v>
      </c>
      <c r="L338" s="106">
        <f t="shared" si="63"/>
        <v>931.69999999999993</v>
      </c>
      <c r="M338" s="72">
        <f t="shared" si="64"/>
        <v>745.36</v>
      </c>
      <c r="N338" s="178" t="s">
        <v>967</v>
      </c>
      <c r="O338" s="113">
        <v>0.84</v>
      </c>
    </row>
    <row r="339" spans="1:15" ht="98.25" customHeight="1">
      <c r="A339" s="164">
        <v>8594012221918</v>
      </c>
      <c r="B339" s="104" t="s">
        <v>854</v>
      </c>
      <c r="C339" s="68" t="s">
        <v>184</v>
      </c>
      <c r="D339" s="4" t="s">
        <v>187</v>
      </c>
      <c r="E339" s="20" t="s">
        <v>656</v>
      </c>
      <c r="F339" s="52" t="s">
        <v>686</v>
      </c>
      <c r="G339" s="124"/>
      <c r="H339" s="72">
        <v>1238</v>
      </c>
      <c r="I339" s="72" t="s">
        <v>723</v>
      </c>
      <c r="J339" s="69"/>
      <c r="K339" s="63">
        <f t="shared" si="62"/>
        <v>990.40000000000009</v>
      </c>
      <c r="L339" s="106">
        <f t="shared" si="63"/>
        <v>1497.98</v>
      </c>
      <c r="M339" s="72">
        <f t="shared" si="64"/>
        <v>1198.384</v>
      </c>
      <c r="N339" s="179" t="s">
        <v>968</v>
      </c>
      <c r="O339" s="113">
        <v>1.68</v>
      </c>
    </row>
    <row r="340" spans="1:15" ht="98.25" customHeight="1">
      <c r="A340" s="164">
        <v>8594012221925</v>
      </c>
      <c r="B340" s="104" t="s">
        <v>854</v>
      </c>
      <c r="C340" s="68" t="s">
        <v>185</v>
      </c>
      <c r="D340" s="4" t="s">
        <v>188</v>
      </c>
      <c r="E340" s="20" t="s">
        <v>684</v>
      </c>
      <c r="F340" s="52" t="s">
        <v>687</v>
      </c>
      <c r="G340" s="124"/>
      <c r="H340" s="72">
        <v>1238</v>
      </c>
      <c r="I340" s="72" t="s">
        <v>723</v>
      </c>
      <c r="J340" s="69"/>
      <c r="K340" s="63">
        <f t="shared" si="62"/>
        <v>990.40000000000009</v>
      </c>
      <c r="L340" s="106">
        <f t="shared" si="63"/>
        <v>1497.98</v>
      </c>
      <c r="M340" s="72">
        <f t="shared" si="64"/>
        <v>1198.384</v>
      </c>
      <c r="N340" s="179" t="s">
        <v>968</v>
      </c>
      <c r="O340" s="113">
        <v>1.68</v>
      </c>
    </row>
    <row r="341" spans="1:15" ht="98.25" customHeight="1">
      <c r="A341" s="164">
        <v>8594012222427</v>
      </c>
      <c r="B341" s="104" t="s">
        <v>854</v>
      </c>
      <c r="C341" s="68" t="s">
        <v>314</v>
      </c>
      <c r="D341" s="4" t="s">
        <v>258</v>
      </c>
      <c r="E341" s="20" t="s">
        <v>685</v>
      </c>
      <c r="F341" s="75" t="s">
        <v>545</v>
      </c>
      <c r="G341" s="126"/>
      <c r="H341" s="72">
        <v>2800</v>
      </c>
      <c r="I341" s="72" t="s">
        <v>723</v>
      </c>
      <c r="J341" s="69"/>
      <c r="K341" s="63">
        <f t="shared" si="62"/>
        <v>2240</v>
      </c>
      <c r="L341" s="106">
        <f t="shared" si="63"/>
        <v>3388</v>
      </c>
      <c r="M341" s="72">
        <f t="shared" si="64"/>
        <v>2710.4</v>
      </c>
      <c r="N341" s="179" t="s">
        <v>968</v>
      </c>
      <c r="O341" s="113">
        <v>1.68</v>
      </c>
    </row>
    <row r="342" spans="1:15" ht="98.25" customHeight="1">
      <c r="A342" s="164">
        <v>8594012221796</v>
      </c>
      <c r="B342" s="104" t="s">
        <v>854</v>
      </c>
      <c r="C342" s="68" t="s">
        <v>483</v>
      </c>
      <c r="D342" s="4" t="s">
        <v>482</v>
      </c>
      <c r="E342" s="4" t="s">
        <v>43</v>
      </c>
      <c r="F342" s="75" t="s">
        <v>688</v>
      </c>
      <c r="G342" s="126"/>
      <c r="H342" s="72">
        <v>990</v>
      </c>
      <c r="I342" s="72" t="s">
        <v>723</v>
      </c>
      <c r="J342" s="69"/>
      <c r="K342" s="63">
        <f t="shared" si="62"/>
        <v>792</v>
      </c>
      <c r="L342" s="106">
        <f t="shared" si="63"/>
        <v>1197.8999999999999</v>
      </c>
      <c r="M342" s="72">
        <f t="shared" si="64"/>
        <v>958.31999999999994</v>
      </c>
      <c r="N342" s="179" t="s">
        <v>968</v>
      </c>
      <c r="O342" s="113">
        <v>1.68</v>
      </c>
    </row>
    <row r="343" spans="1:15" ht="98.25" customHeight="1">
      <c r="A343" s="164">
        <v>8594012222069</v>
      </c>
      <c r="B343" s="104" t="s">
        <v>854</v>
      </c>
      <c r="C343" s="68" t="s">
        <v>485</v>
      </c>
      <c r="D343" s="4" t="s">
        <v>484</v>
      </c>
      <c r="E343" s="4" t="s">
        <v>43</v>
      </c>
      <c r="F343" s="75" t="s">
        <v>689</v>
      </c>
      <c r="G343" s="126"/>
      <c r="H343" s="72">
        <v>770</v>
      </c>
      <c r="I343" s="72" t="s">
        <v>723</v>
      </c>
      <c r="J343" s="69"/>
      <c r="K343" s="63">
        <f t="shared" si="62"/>
        <v>616</v>
      </c>
      <c r="L343" s="106">
        <f t="shared" si="63"/>
        <v>931.69999999999993</v>
      </c>
      <c r="M343" s="72">
        <f t="shared" si="64"/>
        <v>745.36</v>
      </c>
      <c r="N343" s="179" t="s">
        <v>968</v>
      </c>
      <c r="O343" s="113">
        <v>1.68</v>
      </c>
    </row>
    <row r="344" spans="1:15" ht="98.25" customHeight="1">
      <c r="A344" s="164">
        <v>8594012221949</v>
      </c>
      <c r="B344" s="104" t="s">
        <v>854</v>
      </c>
      <c r="C344" s="68" t="s">
        <v>186</v>
      </c>
      <c r="D344" s="4" t="s">
        <v>189</v>
      </c>
      <c r="E344" s="4" t="s">
        <v>334</v>
      </c>
      <c r="F344" s="52" t="s">
        <v>690</v>
      </c>
      <c r="G344" s="124"/>
      <c r="H344" s="72">
        <v>1238</v>
      </c>
      <c r="I344" s="72" t="s">
        <v>723</v>
      </c>
      <c r="J344" s="69"/>
      <c r="K344" s="63">
        <f t="shared" si="62"/>
        <v>990.40000000000009</v>
      </c>
      <c r="L344" s="106">
        <f t="shared" si="63"/>
        <v>1497.98</v>
      </c>
      <c r="M344" s="72">
        <f t="shared" si="64"/>
        <v>1198.384</v>
      </c>
      <c r="N344" s="179" t="s">
        <v>968</v>
      </c>
      <c r="O344" s="113">
        <v>1.68</v>
      </c>
    </row>
    <row r="345" spans="1:15" ht="98.25" customHeight="1">
      <c r="A345" s="164">
        <v>8595689100407</v>
      </c>
      <c r="B345" s="104" t="s">
        <v>854</v>
      </c>
      <c r="C345" s="68" t="s">
        <v>990</v>
      </c>
      <c r="D345" s="4" t="s">
        <v>987</v>
      </c>
      <c r="E345" s="20" t="s">
        <v>989</v>
      </c>
      <c r="F345" s="52" t="s">
        <v>991</v>
      </c>
      <c r="G345" s="124"/>
      <c r="H345" s="72">
        <v>1238</v>
      </c>
      <c r="I345" s="72" t="s">
        <v>723</v>
      </c>
      <c r="J345" s="69"/>
      <c r="K345" s="63">
        <f t="shared" si="62"/>
        <v>990.40000000000009</v>
      </c>
      <c r="L345" s="106">
        <f t="shared" si="63"/>
        <v>1497.98</v>
      </c>
      <c r="M345" s="72">
        <f t="shared" si="64"/>
        <v>1198.384</v>
      </c>
      <c r="N345" s="179" t="s">
        <v>988</v>
      </c>
      <c r="O345" s="113">
        <v>1.68</v>
      </c>
    </row>
    <row r="346" spans="1:15" ht="98.25" customHeight="1">
      <c r="A346" s="164">
        <v>8594012222434</v>
      </c>
      <c r="B346" s="104" t="s">
        <v>854</v>
      </c>
      <c r="C346" s="68" t="s">
        <v>315</v>
      </c>
      <c r="D346" s="4" t="s">
        <v>316</v>
      </c>
      <c r="E346" s="4" t="s">
        <v>334</v>
      </c>
      <c r="F346" s="52" t="s">
        <v>992</v>
      </c>
      <c r="G346" s="124"/>
      <c r="H346" s="72">
        <v>1238</v>
      </c>
      <c r="I346" s="72" t="s">
        <v>723</v>
      </c>
      <c r="J346" s="69"/>
      <c r="K346" s="63">
        <f t="shared" si="62"/>
        <v>990.40000000000009</v>
      </c>
      <c r="L346" s="106">
        <f t="shared" si="63"/>
        <v>1497.98</v>
      </c>
      <c r="M346" s="72">
        <f t="shared" si="64"/>
        <v>1198.384</v>
      </c>
      <c r="N346" s="179" t="s">
        <v>968</v>
      </c>
      <c r="O346" s="113">
        <v>1.68</v>
      </c>
    </row>
    <row r="347" spans="1:15" ht="98.25" customHeight="1">
      <c r="A347" s="164" t="s">
        <v>753</v>
      </c>
      <c r="B347" s="104" t="s">
        <v>854</v>
      </c>
      <c r="C347" s="68" t="s">
        <v>234</v>
      </c>
      <c r="D347" s="4" t="s">
        <v>235</v>
      </c>
      <c r="E347" s="4" t="s">
        <v>692</v>
      </c>
      <c r="F347" s="75" t="s">
        <v>49</v>
      </c>
      <c r="G347" s="126"/>
      <c r="H347" s="72">
        <v>490</v>
      </c>
      <c r="I347" s="72" t="s">
        <v>723</v>
      </c>
      <c r="J347" s="69"/>
      <c r="K347" s="63">
        <f t="shared" si="62"/>
        <v>392</v>
      </c>
      <c r="L347" s="106">
        <f t="shared" si="63"/>
        <v>592.9</v>
      </c>
      <c r="M347" s="72">
        <f t="shared" si="64"/>
        <v>474.32</v>
      </c>
      <c r="N347" s="180"/>
      <c r="O347" s="113">
        <v>0</v>
      </c>
    </row>
    <row r="348" spans="1:15" ht="98.25" customHeight="1">
      <c r="A348" s="164" t="s">
        <v>753</v>
      </c>
      <c r="B348" s="104" t="s">
        <v>854</v>
      </c>
      <c r="C348" s="68" t="s">
        <v>973</v>
      </c>
      <c r="D348" s="4" t="s">
        <v>993</v>
      </c>
      <c r="E348" s="4" t="s">
        <v>994</v>
      </c>
      <c r="F348" s="52" t="s">
        <v>995</v>
      </c>
      <c r="G348" s="124"/>
      <c r="H348" s="72">
        <v>490</v>
      </c>
      <c r="I348" s="72" t="s">
        <v>723</v>
      </c>
      <c r="J348" s="69"/>
      <c r="K348" s="63">
        <f t="shared" si="62"/>
        <v>392</v>
      </c>
      <c r="L348" s="106">
        <f t="shared" si="63"/>
        <v>592.9</v>
      </c>
      <c r="M348" s="72">
        <f t="shared" si="64"/>
        <v>474.32</v>
      </c>
      <c r="N348" s="180"/>
      <c r="O348" s="113"/>
    </row>
    <row r="349" spans="1:15" ht="98.25" customHeight="1">
      <c r="A349" s="164">
        <v>8594012221864</v>
      </c>
      <c r="B349" s="104" t="s">
        <v>854</v>
      </c>
      <c r="C349" s="68" t="s">
        <v>317</v>
      </c>
      <c r="D349" s="4" t="s">
        <v>211</v>
      </c>
      <c r="E349" s="20" t="s">
        <v>693</v>
      </c>
      <c r="F349" s="52" t="s">
        <v>696</v>
      </c>
      <c r="G349" s="124"/>
      <c r="H349" s="72">
        <v>1088</v>
      </c>
      <c r="I349" s="72" t="s">
        <v>723</v>
      </c>
      <c r="J349" s="69"/>
      <c r="K349" s="63">
        <f t="shared" si="62"/>
        <v>870.40000000000009</v>
      </c>
      <c r="L349" s="106">
        <f t="shared" si="63"/>
        <v>1316.48</v>
      </c>
      <c r="M349" s="72">
        <f t="shared" si="64"/>
        <v>1053.184</v>
      </c>
      <c r="N349" s="179" t="s">
        <v>968</v>
      </c>
      <c r="O349" s="113">
        <v>1.68</v>
      </c>
    </row>
    <row r="350" spans="1:15" ht="98.25" customHeight="1">
      <c r="A350" s="164">
        <v>8594012221871</v>
      </c>
      <c r="B350" s="104" t="s">
        <v>854</v>
      </c>
      <c r="C350" s="68" t="s">
        <v>318</v>
      </c>
      <c r="D350" s="4" t="s">
        <v>212</v>
      </c>
      <c r="E350" s="20" t="s">
        <v>694</v>
      </c>
      <c r="F350" s="52" t="s">
        <v>697</v>
      </c>
      <c r="G350" s="124"/>
      <c r="H350" s="72">
        <v>1088</v>
      </c>
      <c r="I350" s="72" t="s">
        <v>723</v>
      </c>
      <c r="J350" s="69"/>
      <c r="K350" s="63">
        <f t="shared" si="62"/>
        <v>870.40000000000009</v>
      </c>
      <c r="L350" s="106">
        <f t="shared" si="63"/>
        <v>1316.48</v>
      </c>
      <c r="M350" s="72">
        <f t="shared" si="64"/>
        <v>1053.184</v>
      </c>
      <c r="N350" s="179" t="s">
        <v>968</v>
      </c>
      <c r="O350" s="113">
        <v>1.68</v>
      </c>
    </row>
    <row r="351" spans="1:15" ht="98.25" customHeight="1">
      <c r="A351" s="164">
        <v>8594012221888</v>
      </c>
      <c r="B351" s="104" t="s">
        <v>854</v>
      </c>
      <c r="C351" s="68" t="s">
        <v>319</v>
      </c>
      <c r="D351" s="4" t="s">
        <v>213</v>
      </c>
      <c r="E351" s="20" t="s">
        <v>695</v>
      </c>
      <c r="F351" s="52" t="s">
        <v>698</v>
      </c>
      <c r="G351" s="124"/>
      <c r="H351" s="72">
        <v>1088</v>
      </c>
      <c r="I351" s="72" t="s">
        <v>723</v>
      </c>
      <c r="J351" s="69"/>
      <c r="K351" s="63">
        <f t="shared" si="62"/>
        <v>870.40000000000009</v>
      </c>
      <c r="L351" s="106">
        <f t="shared" si="63"/>
        <v>1316.48</v>
      </c>
      <c r="M351" s="72">
        <f t="shared" si="64"/>
        <v>1053.184</v>
      </c>
      <c r="N351" s="179" t="s">
        <v>968</v>
      </c>
      <c r="O351" s="113">
        <v>1.68</v>
      </c>
    </row>
    <row r="352" spans="1:15" ht="98.25" customHeight="1">
      <c r="A352" s="164">
        <v>8594012221970</v>
      </c>
      <c r="B352" s="104" t="s">
        <v>854</v>
      </c>
      <c r="C352" s="68" t="s">
        <v>214</v>
      </c>
      <c r="D352" s="4" t="s">
        <v>279</v>
      </c>
      <c r="E352" s="4" t="s">
        <v>283</v>
      </c>
      <c r="F352" s="52" t="s">
        <v>699</v>
      </c>
      <c r="G352" s="124"/>
      <c r="H352" s="72">
        <v>2200</v>
      </c>
      <c r="I352" s="72" t="s">
        <v>723</v>
      </c>
      <c r="J352" s="69"/>
      <c r="K352" s="63">
        <f t="shared" si="62"/>
        <v>1760</v>
      </c>
      <c r="L352" s="106">
        <f t="shared" si="63"/>
        <v>2662</v>
      </c>
      <c r="M352" s="72">
        <f t="shared" si="64"/>
        <v>2129.6</v>
      </c>
      <c r="N352" s="179" t="s">
        <v>968</v>
      </c>
      <c r="O352" s="113">
        <v>1.68</v>
      </c>
    </row>
    <row r="353" spans="1:15" ht="98.25" customHeight="1">
      <c r="A353" s="164">
        <v>8594012222038</v>
      </c>
      <c r="B353" s="104" t="s">
        <v>854</v>
      </c>
      <c r="C353" s="68" t="s">
        <v>320</v>
      </c>
      <c r="D353" s="19" t="s">
        <v>263</v>
      </c>
      <c r="E353" s="4" t="s">
        <v>701</v>
      </c>
      <c r="F353" s="52" t="s">
        <v>700</v>
      </c>
      <c r="G353" s="131">
        <v>3200</v>
      </c>
      <c r="H353" s="72">
        <v>2800</v>
      </c>
      <c r="I353" s="72" t="s">
        <v>723</v>
      </c>
      <c r="J353" s="69"/>
      <c r="K353" s="63">
        <f t="shared" si="62"/>
        <v>2240</v>
      </c>
      <c r="L353" s="106">
        <f t="shared" si="63"/>
        <v>3388</v>
      </c>
      <c r="M353" s="72">
        <f t="shared" si="64"/>
        <v>2710.4</v>
      </c>
      <c r="N353" s="179" t="s">
        <v>968</v>
      </c>
      <c r="O353" s="113">
        <v>1.68</v>
      </c>
    </row>
    <row r="354" spans="1:15" ht="98.25" customHeight="1">
      <c r="A354" s="164">
        <v>8594012222021</v>
      </c>
      <c r="B354" s="104" t="s">
        <v>854</v>
      </c>
      <c r="C354" s="68">
        <v>1319</v>
      </c>
      <c r="D354" s="19" t="s">
        <v>264</v>
      </c>
      <c r="E354" s="4" t="s">
        <v>50</v>
      </c>
      <c r="F354" s="102" t="s">
        <v>702</v>
      </c>
      <c r="G354" s="155"/>
      <c r="H354" s="72">
        <v>830</v>
      </c>
      <c r="I354" s="72" t="s">
        <v>723</v>
      </c>
      <c r="J354" s="69"/>
      <c r="K354" s="63">
        <f t="shared" si="62"/>
        <v>664</v>
      </c>
      <c r="L354" s="106">
        <f t="shared" si="63"/>
        <v>1004.3</v>
      </c>
      <c r="M354" s="72">
        <f t="shared" si="64"/>
        <v>803.44</v>
      </c>
      <c r="N354" s="179" t="s">
        <v>968</v>
      </c>
      <c r="O354" s="113">
        <v>1.68</v>
      </c>
    </row>
    <row r="355" spans="1:15" ht="98.25" customHeight="1">
      <c r="A355" s="164">
        <v>8594012221772</v>
      </c>
      <c r="B355" s="104" t="s">
        <v>854</v>
      </c>
      <c r="C355" s="68" t="s">
        <v>517</v>
      </c>
      <c r="D355" s="4" t="s">
        <v>510</v>
      </c>
      <c r="E355" s="20" t="s">
        <v>704</v>
      </c>
      <c r="F355" s="52" t="s">
        <v>943</v>
      </c>
      <c r="G355" s="124"/>
      <c r="H355" s="72">
        <v>990</v>
      </c>
      <c r="I355" s="72" t="s">
        <v>723</v>
      </c>
      <c r="J355" s="103"/>
      <c r="K355" s="63">
        <f t="shared" si="62"/>
        <v>792</v>
      </c>
      <c r="L355" s="106">
        <f t="shared" si="63"/>
        <v>1197.8999999999999</v>
      </c>
      <c r="M355" s="72">
        <f t="shared" si="64"/>
        <v>958.31999999999994</v>
      </c>
      <c r="N355" s="179" t="s">
        <v>968</v>
      </c>
      <c r="O355" s="113">
        <v>1.68</v>
      </c>
    </row>
    <row r="356" spans="1:15" ht="98.25" customHeight="1">
      <c r="A356" s="164">
        <v>8594012220577</v>
      </c>
      <c r="B356" s="104" t="s">
        <v>854</v>
      </c>
      <c r="C356" s="68" t="s">
        <v>895</v>
      </c>
      <c r="D356" s="4" t="s">
        <v>896</v>
      </c>
      <c r="E356" s="4" t="s">
        <v>897</v>
      </c>
      <c r="F356" s="52" t="s">
        <v>1247</v>
      </c>
      <c r="G356" s="124"/>
      <c r="H356" s="72">
        <v>990</v>
      </c>
      <c r="I356" s="72"/>
      <c r="J356" s="103"/>
      <c r="K356" s="63">
        <f t="shared" si="62"/>
        <v>792</v>
      </c>
      <c r="L356" s="106">
        <f t="shared" si="63"/>
        <v>1197.8999999999999</v>
      </c>
      <c r="M356" s="72">
        <f t="shared" si="64"/>
        <v>958.31999999999994</v>
      </c>
      <c r="N356" s="179" t="s">
        <v>968</v>
      </c>
      <c r="O356" s="113">
        <v>1.68</v>
      </c>
    </row>
    <row r="357" spans="1:15" ht="98.25" customHeight="1">
      <c r="A357" s="164">
        <v>8594012221758</v>
      </c>
      <c r="B357" s="104" t="s">
        <v>854</v>
      </c>
      <c r="C357" s="68" t="s">
        <v>519</v>
      </c>
      <c r="D357" s="4" t="s">
        <v>512</v>
      </c>
      <c r="E357" s="4" t="s">
        <v>703</v>
      </c>
      <c r="F357" s="52" t="s">
        <v>0</v>
      </c>
      <c r="G357" s="124"/>
      <c r="H357" s="72">
        <v>990</v>
      </c>
      <c r="I357" s="72" t="s">
        <v>723</v>
      </c>
      <c r="J357" s="103"/>
      <c r="K357" s="63">
        <f t="shared" si="62"/>
        <v>792</v>
      </c>
      <c r="L357" s="106">
        <f t="shared" si="63"/>
        <v>1197.8999999999999</v>
      </c>
      <c r="M357" s="72">
        <f t="shared" si="64"/>
        <v>958.31999999999994</v>
      </c>
      <c r="N357" s="179" t="s">
        <v>968</v>
      </c>
      <c r="O357" s="113">
        <v>1.68</v>
      </c>
    </row>
    <row r="358" spans="1:15" ht="98.25" customHeight="1">
      <c r="A358" s="164">
        <v>8594012221765</v>
      </c>
      <c r="B358" s="104" t="s">
        <v>854</v>
      </c>
      <c r="C358" s="68" t="s">
        <v>518</v>
      </c>
      <c r="D358" s="4" t="s">
        <v>511</v>
      </c>
      <c r="E358" s="4" t="s">
        <v>516</v>
      </c>
      <c r="F358" s="52" t="s">
        <v>942</v>
      </c>
      <c r="G358" s="124"/>
      <c r="H358" s="72">
        <v>1238</v>
      </c>
      <c r="I358" s="72" t="s">
        <v>723</v>
      </c>
      <c r="J358" s="103"/>
      <c r="K358" s="63">
        <f t="shared" si="62"/>
        <v>990.40000000000009</v>
      </c>
      <c r="L358" s="106">
        <f t="shared" si="63"/>
        <v>1497.98</v>
      </c>
      <c r="M358" s="72">
        <f t="shared" si="64"/>
        <v>1198.384</v>
      </c>
      <c r="N358" s="179" t="s">
        <v>968</v>
      </c>
      <c r="O358" s="113">
        <v>1.68</v>
      </c>
    </row>
    <row r="359" spans="1:15" ht="98.25" customHeight="1">
      <c r="A359" s="164">
        <v>8594012222458</v>
      </c>
      <c r="B359" s="104" t="s">
        <v>854</v>
      </c>
      <c r="C359" s="68" t="s">
        <v>520</v>
      </c>
      <c r="D359" s="4" t="s">
        <v>513</v>
      </c>
      <c r="E359" s="20" t="s">
        <v>137</v>
      </c>
      <c r="F359" s="52" t="s">
        <v>1210</v>
      </c>
      <c r="G359" s="124"/>
      <c r="H359" s="72">
        <v>1088</v>
      </c>
      <c r="I359" s="72" t="s">
        <v>723</v>
      </c>
      <c r="J359" s="69"/>
      <c r="K359" s="63">
        <f t="shared" si="62"/>
        <v>870.40000000000009</v>
      </c>
      <c r="L359" s="106">
        <f t="shared" si="63"/>
        <v>1316.48</v>
      </c>
      <c r="M359" s="72">
        <f t="shared" si="64"/>
        <v>1053.184</v>
      </c>
      <c r="N359" s="179" t="s">
        <v>968</v>
      </c>
      <c r="O359" s="113">
        <v>1.68</v>
      </c>
    </row>
    <row r="360" spans="1:15" ht="98.25" customHeight="1">
      <c r="A360" s="164">
        <v>8594012222465</v>
      </c>
      <c r="B360" s="104" t="s">
        <v>854</v>
      </c>
      <c r="C360" s="68" t="s">
        <v>521</v>
      </c>
      <c r="D360" s="4" t="s">
        <v>514</v>
      </c>
      <c r="E360" s="4" t="s">
        <v>179</v>
      </c>
      <c r="F360" s="52" t="s">
        <v>1</v>
      </c>
      <c r="G360" s="124"/>
      <c r="H360" s="72">
        <v>1088</v>
      </c>
      <c r="I360" s="72" t="s">
        <v>723</v>
      </c>
      <c r="J360" s="69"/>
      <c r="K360" s="63">
        <f t="shared" ref="K360:K371" si="71">H360*(1-K$9)</f>
        <v>870.40000000000009</v>
      </c>
      <c r="L360" s="106">
        <f t="shared" ref="L360:L371" si="72">H360*1.21</f>
        <v>1316.48</v>
      </c>
      <c r="M360" s="72">
        <f t="shared" ref="M360:M371" si="73">H360*1.21*0.8</f>
        <v>1053.184</v>
      </c>
      <c r="N360" s="179" t="s">
        <v>968</v>
      </c>
      <c r="O360" s="113">
        <v>1.68</v>
      </c>
    </row>
    <row r="361" spans="1:15" ht="98.25" customHeight="1">
      <c r="A361" s="164">
        <v>8594012221956</v>
      </c>
      <c r="B361" s="104" t="s">
        <v>854</v>
      </c>
      <c r="C361" s="68" t="s">
        <v>522</v>
      </c>
      <c r="D361" s="4" t="s">
        <v>515</v>
      </c>
      <c r="E361" s="4" t="s">
        <v>233</v>
      </c>
      <c r="F361" s="52" t="s">
        <v>2</v>
      </c>
      <c r="G361" s="124"/>
      <c r="H361" s="72">
        <v>1088</v>
      </c>
      <c r="I361" s="72" t="s">
        <v>723</v>
      </c>
      <c r="J361" s="69"/>
      <c r="K361" s="63">
        <f t="shared" si="71"/>
        <v>870.40000000000009</v>
      </c>
      <c r="L361" s="106">
        <f t="shared" si="72"/>
        <v>1316.48</v>
      </c>
      <c r="M361" s="72">
        <f t="shared" si="73"/>
        <v>1053.184</v>
      </c>
      <c r="N361" s="179" t="s">
        <v>968</v>
      </c>
      <c r="O361" s="113">
        <v>1.68</v>
      </c>
    </row>
    <row r="362" spans="1:15" ht="98.25" customHeight="1">
      <c r="A362" s="164">
        <v>8594012222441</v>
      </c>
      <c r="B362" s="104" t="s">
        <v>854</v>
      </c>
      <c r="C362" s="68" t="s">
        <v>523</v>
      </c>
      <c r="D362" s="20" t="s">
        <v>1211</v>
      </c>
      <c r="E362" s="4" t="s">
        <v>3</v>
      </c>
      <c r="F362" s="75" t="s">
        <v>986</v>
      </c>
      <c r="G362" s="126"/>
      <c r="H362" s="72">
        <v>660</v>
      </c>
      <c r="I362" s="72" t="s">
        <v>723</v>
      </c>
      <c r="J362" s="69"/>
      <c r="K362" s="63">
        <f t="shared" si="71"/>
        <v>528</v>
      </c>
      <c r="L362" s="106">
        <f t="shared" si="72"/>
        <v>798.6</v>
      </c>
      <c r="M362" s="72">
        <f t="shared" si="73"/>
        <v>638.88000000000011</v>
      </c>
      <c r="N362" s="179" t="s">
        <v>968</v>
      </c>
      <c r="O362" s="113">
        <v>1.68</v>
      </c>
    </row>
    <row r="363" spans="1:15" ht="110.25" customHeight="1">
      <c r="A363" s="164">
        <v>8595689100131</v>
      </c>
      <c r="B363" s="120" t="s">
        <v>854</v>
      </c>
      <c r="C363" s="68" t="s">
        <v>931</v>
      </c>
      <c r="D363" s="19" t="s">
        <v>930</v>
      </c>
      <c r="E363" s="19" t="s">
        <v>932</v>
      </c>
      <c r="F363" s="99"/>
      <c r="G363" s="156">
        <v>1950</v>
      </c>
      <c r="H363" s="72">
        <v>1600</v>
      </c>
      <c r="I363" s="72"/>
      <c r="J363" s="69"/>
      <c r="K363" s="63">
        <f t="shared" si="71"/>
        <v>1280</v>
      </c>
      <c r="L363" s="106">
        <f t="shared" si="72"/>
        <v>1936</v>
      </c>
      <c r="M363" s="72">
        <f t="shared" si="73"/>
        <v>1548.8000000000002</v>
      </c>
      <c r="N363" s="180" t="s">
        <v>969</v>
      </c>
      <c r="O363" s="113">
        <v>0.42</v>
      </c>
    </row>
    <row r="364" spans="1:15" ht="110.25" customHeight="1">
      <c r="A364" s="173">
        <v>8595689100094</v>
      </c>
      <c r="B364" s="120" t="s">
        <v>854</v>
      </c>
      <c r="C364" s="68" t="s">
        <v>938</v>
      </c>
      <c r="D364" s="19" t="s">
        <v>936</v>
      </c>
      <c r="E364" s="22" t="s">
        <v>937</v>
      </c>
      <c r="F364" s="99"/>
      <c r="G364" s="105"/>
      <c r="H364" s="72">
        <v>660</v>
      </c>
      <c r="I364" s="72"/>
      <c r="J364" s="69"/>
      <c r="K364" s="63">
        <f t="shared" si="71"/>
        <v>528</v>
      </c>
      <c r="L364" s="106">
        <f t="shared" si="72"/>
        <v>798.6</v>
      </c>
      <c r="M364" s="72">
        <f t="shared" si="73"/>
        <v>638.88000000000011</v>
      </c>
      <c r="N364" s="179" t="s">
        <v>967</v>
      </c>
      <c r="O364" s="113">
        <v>0.84</v>
      </c>
    </row>
    <row r="365" spans="1:15" ht="97.5" customHeight="1">
      <c r="A365" s="170">
        <v>8594012220690</v>
      </c>
      <c r="B365" s="104" t="s">
        <v>854</v>
      </c>
      <c r="C365" s="61" t="s">
        <v>951</v>
      </c>
      <c r="D365" s="40" t="s">
        <v>952</v>
      </c>
      <c r="E365" s="40" t="s">
        <v>941</v>
      </c>
      <c r="F365" s="83" t="s">
        <v>606</v>
      </c>
      <c r="G365" s="141"/>
      <c r="H365" s="72">
        <v>1238</v>
      </c>
      <c r="I365" s="72" t="s">
        <v>723</v>
      </c>
      <c r="J365" s="69"/>
      <c r="K365" s="63">
        <f t="shared" si="71"/>
        <v>990.40000000000009</v>
      </c>
      <c r="L365" s="106">
        <f t="shared" si="72"/>
        <v>1497.98</v>
      </c>
      <c r="M365" s="72">
        <f t="shared" si="73"/>
        <v>1198.384</v>
      </c>
      <c r="N365" s="179" t="s">
        <v>967</v>
      </c>
      <c r="O365" s="113">
        <v>0.84</v>
      </c>
    </row>
    <row r="366" spans="1:15" ht="97.5" customHeight="1">
      <c r="A366" s="164">
        <v>8595689100223</v>
      </c>
      <c r="B366" s="104" t="s">
        <v>854</v>
      </c>
      <c r="C366" s="61" t="s">
        <v>980</v>
      </c>
      <c r="D366" s="40" t="s">
        <v>974</v>
      </c>
      <c r="E366" s="40" t="s">
        <v>941</v>
      </c>
      <c r="F366" s="83" t="s">
        <v>606</v>
      </c>
      <c r="G366" s="141"/>
      <c r="H366" s="72">
        <v>1238</v>
      </c>
      <c r="I366" s="72"/>
      <c r="J366" s="69"/>
      <c r="K366" s="63">
        <f t="shared" si="71"/>
        <v>990.40000000000009</v>
      </c>
      <c r="L366" s="106">
        <f t="shared" si="72"/>
        <v>1497.98</v>
      </c>
      <c r="M366" s="72">
        <f t="shared" si="73"/>
        <v>1198.384</v>
      </c>
      <c r="N366" s="179" t="s">
        <v>967</v>
      </c>
      <c r="O366" s="113">
        <v>0.84</v>
      </c>
    </row>
    <row r="367" spans="1:15" ht="97.5" customHeight="1">
      <c r="A367" s="163">
        <v>8595689100148</v>
      </c>
      <c r="B367" s="104" t="s">
        <v>854</v>
      </c>
      <c r="C367" s="61" t="s">
        <v>950</v>
      </c>
      <c r="D367" s="40" t="s">
        <v>976</v>
      </c>
      <c r="E367" s="40" t="s">
        <v>944</v>
      </c>
      <c r="F367" s="25" t="s">
        <v>945</v>
      </c>
      <c r="G367" s="114"/>
      <c r="H367" s="72">
        <v>1238</v>
      </c>
      <c r="I367" s="72" t="s">
        <v>723</v>
      </c>
      <c r="J367" s="69"/>
      <c r="K367" s="63">
        <f t="shared" si="71"/>
        <v>990.40000000000009</v>
      </c>
      <c r="L367" s="106">
        <f t="shared" si="72"/>
        <v>1497.98</v>
      </c>
      <c r="M367" s="72">
        <f t="shared" si="73"/>
        <v>1198.384</v>
      </c>
      <c r="N367" s="179" t="s">
        <v>967</v>
      </c>
      <c r="O367" s="113">
        <v>0.84</v>
      </c>
    </row>
    <row r="368" spans="1:15" ht="97.5" customHeight="1">
      <c r="A368" s="163">
        <v>8595689100902</v>
      </c>
      <c r="B368" s="104" t="s">
        <v>854</v>
      </c>
      <c r="C368" s="61" t="s">
        <v>1174</v>
      </c>
      <c r="D368" s="40" t="s">
        <v>1173</v>
      </c>
      <c r="E368" s="40" t="s">
        <v>1175</v>
      </c>
      <c r="F368" s="25" t="s">
        <v>1178</v>
      </c>
      <c r="G368" s="114"/>
      <c r="H368" s="72">
        <v>1560</v>
      </c>
      <c r="I368" s="72"/>
      <c r="J368" s="69"/>
      <c r="K368" s="63">
        <f t="shared" si="71"/>
        <v>1248</v>
      </c>
      <c r="L368" s="106">
        <f t="shared" si="72"/>
        <v>1887.6</v>
      </c>
      <c r="M368" s="72">
        <f t="shared" si="73"/>
        <v>1510.08</v>
      </c>
      <c r="N368" s="179" t="s">
        <v>967</v>
      </c>
      <c r="O368" s="113">
        <v>0.84</v>
      </c>
    </row>
    <row r="369" spans="1:15" ht="97.5" customHeight="1">
      <c r="A369" s="163">
        <v>8595689100896</v>
      </c>
      <c r="B369" s="104" t="s">
        <v>854</v>
      </c>
      <c r="C369" s="61" t="s">
        <v>1170</v>
      </c>
      <c r="D369" s="40" t="s">
        <v>1171</v>
      </c>
      <c r="E369" s="40" t="s">
        <v>1176</v>
      </c>
      <c r="F369" s="25" t="s">
        <v>1179</v>
      </c>
      <c r="G369" s="114"/>
      <c r="H369" s="72">
        <v>1560</v>
      </c>
      <c r="I369" s="72"/>
      <c r="J369" s="69"/>
      <c r="K369" s="63">
        <f t="shared" si="71"/>
        <v>1248</v>
      </c>
      <c r="L369" s="106">
        <f t="shared" si="72"/>
        <v>1887.6</v>
      </c>
      <c r="M369" s="72">
        <f t="shared" si="73"/>
        <v>1510.08</v>
      </c>
      <c r="N369" s="179" t="s">
        <v>967</v>
      </c>
      <c r="O369" s="113">
        <v>0.84</v>
      </c>
    </row>
    <row r="370" spans="1:15" ht="97.5" customHeight="1">
      <c r="A370" s="163">
        <v>8594012220997</v>
      </c>
      <c r="B370" s="104" t="s">
        <v>854</v>
      </c>
      <c r="C370" s="61" t="s">
        <v>1169</v>
      </c>
      <c r="D370" s="40" t="s">
        <v>1172</v>
      </c>
      <c r="E370" s="40" t="s">
        <v>1177</v>
      </c>
      <c r="F370" s="25" t="s">
        <v>1180</v>
      </c>
      <c r="G370" s="114"/>
      <c r="H370" s="72">
        <v>3600</v>
      </c>
      <c r="I370" s="72"/>
      <c r="J370" s="69"/>
      <c r="K370" s="63">
        <f t="shared" si="71"/>
        <v>2880</v>
      </c>
      <c r="L370" s="106">
        <f t="shared" si="72"/>
        <v>4356</v>
      </c>
      <c r="M370" s="72">
        <f t="shared" si="73"/>
        <v>3484.8</v>
      </c>
      <c r="N370" s="179" t="s">
        <v>967</v>
      </c>
      <c r="O370" s="113">
        <v>0.84</v>
      </c>
    </row>
    <row r="371" spans="1:15" ht="105" customHeight="1">
      <c r="A371" s="164">
        <v>8595689100162</v>
      </c>
      <c r="B371" s="120" t="s">
        <v>854</v>
      </c>
      <c r="C371" s="68" t="s">
        <v>949</v>
      </c>
      <c r="D371" s="19" t="s">
        <v>946</v>
      </c>
      <c r="E371" s="19" t="s">
        <v>947</v>
      </c>
      <c r="F371" s="23" t="s">
        <v>948</v>
      </c>
      <c r="G371" s="115"/>
      <c r="H371" s="72">
        <v>990</v>
      </c>
      <c r="I371" s="72" t="s">
        <v>723</v>
      </c>
      <c r="J371" s="69"/>
      <c r="K371" s="63">
        <f t="shared" si="71"/>
        <v>792</v>
      </c>
      <c r="L371" s="106">
        <f t="shared" si="72"/>
        <v>1197.8999999999999</v>
      </c>
      <c r="M371" s="72">
        <f t="shared" si="73"/>
        <v>958.31999999999994</v>
      </c>
      <c r="N371" s="180" t="s">
        <v>969</v>
      </c>
      <c r="O371" s="157">
        <v>0.42</v>
      </c>
    </row>
    <row r="423" spans="1:13">
      <c r="A423" s="174"/>
      <c r="B423"/>
      <c r="E423"/>
      <c r="F423"/>
      <c r="H423" s="51"/>
      <c r="I423"/>
      <c r="K423"/>
      <c r="L423"/>
      <c r="M423"/>
    </row>
    <row r="424" spans="1:13">
      <c r="A424" s="174"/>
      <c r="B424"/>
      <c r="E424"/>
      <c r="F424"/>
      <c r="H424" s="51"/>
      <c r="I424"/>
      <c r="K424"/>
      <c r="L424"/>
      <c r="M424"/>
    </row>
    <row r="425" spans="1:13">
      <c r="A425" s="174"/>
      <c r="B425"/>
      <c r="E425"/>
      <c r="F425"/>
      <c r="H425" s="51"/>
      <c r="I425"/>
      <c r="K425"/>
      <c r="L425"/>
      <c r="M425"/>
    </row>
    <row r="426" spans="1:13">
      <c r="A426" s="174"/>
      <c r="B426"/>
      <c r="E426"/>
      <c r="F426"/>
      <c r="H426" s="51"/>
      <c r="I426"/>
      <c r="K426"/>
      <c r="L426"/>
      <c r="M426"/>
    </row>
    <row r="427" spans="1:13">
      <c r="A427" s="174"/>
      <c r="B427"/>
      <c r="E427"/>
      <c r="F427"/>
      <c r="H427" s="51"/>
      <c r="I427"/>
      <c r="K427"/>
      <c r="L427"/>
      <c r="M427"/>
    </row>
    <row r="428" spans="1:13">
      <c r="A428" s="174"/>
      <c r="B428"/>
      <c r="E428"/>
      <c r="F428"/>
      <c r="H428" s="51"/>
      <c r="I428"/>
      <c r="K428"/>
      <c r="L428"/>
      <c r="M428"/>
    </row>
    <row r="429" spans="1:13">
      <c r="A429" s="174"/>
      <c r="B429"/>
      <c r="E429"/>
      <c r="F429"/>
      <c r="H429" s="51"/>
      <c r="I429"/>
      <c r="K429"/>
      <c r="L429"/>
      <c r="M429"/>
    </row>
    <row r="430" spans="1:13">
      <c r="A430" s="174"/>
      <c r="B430"/>
      <c r="E430"/>
      <c r="F430"/>
      <c r="H430" s="51"/>
      <c r="I430"/>
      <c r="K430"/>
      <c r="L430"/>
      <c r="M430"/>
    </row>
    <row r="431" spans="1:13">
      <c r="A431" s="174"/>
      <c r="B431"/>
      <c r="E431"/>
      <c r="F431"/>
      <c r="H431" s="51"/>
      <c r="I431"/>
      <c r="K431"/>
      <c r="L431"/>
      <c r="M431"/>
    </row>
    <row r="432" spans="1:13">
      <c r="A432" s="174"/>
      <c r="B432"/>
      <c r="E432"/>
      <c r="F432"/>
      <c r="H432" s="51"/>
      <c r="I432"/>
      <c r="K432"/>
      <c r="L432"/>
      <c r="M432"/>
    </row>
    <row r="433" spans="1:13">
      <c r="A433" s="174"/>
      <c r="B433"/>
      <c r="E433"/>
      <c r="F433"/>
      <c r="H433" s="51"/>
      <c r="I433"/>
      <c r="K433"/>
      <c r="L433"/>
      <c r="M433"/>
    </row>
    <row r="434" spans="1:13">
      <c r="A434" s="174"/>
      <c r="B434"/>
      <c r="E434"/>
      <c r="F434"/>
      <c r="H434" s="51"/>
      <c r="I434"/>
      <c r="K434"/>
      <c r="L434"/>
      <c r="M434"/>
    </row>
    <row r="435" spans="1:13">
      <c r="A435" s="174"/>
      <c r="B435"/>
      <c r="E435"/>
      <c r="F435"/>
      <c r="H435" s="51"/>
      <c r="I435"/>
      <c r="K435"/>
      <c r="L435"/>
      <c r="M435"/>
    </row>
    <row r="436" spans="1:13">
      <c r="A436" s="174"/>
      <c r="B436"/>
      <c r="E436"/>
      <c r="F436"/>
      <c r="H436" s="51"/>
      <c r="I436"/>
      <c r="K436"/>
      <c r="L436"/>
      <c r="M436"/>
    </row>
    <row r="437" spans="1:13">
      <c r="A437" s="174"/>
      <c r="B437"/>
      <c r="E437"/>
      <c r="F437"/>
      <c r="H437" s="51"/>
      <c r="I437"/>
      <c r="K437"/>
      <c r="L437"/>
      <c r="M437"/>
    </row>
    <row r="438" spans="1:13">
      <c r="A438" s="174"/>
      <c r="B438"/>
      <c r="E438"/>
      <c r="F438"/>
      <c r="H438" s="51"/>
      <c r="I438"/>
      <c r="K438"/>
      <c r="L438"/>
      <c r="M438"/>
    </row>
    <row r="439" spans="1:13">
      <c r="A439" s="174"/>
      <c r="B439"/>
      <c r="E439"/>
      <c r="F439"/>
      <c r="H439" s="51"/>
      <c r="I439"/>
      <c r="K439"/>
      <c r="L439"/>
      <c r="M439"/>
    </row>
    <row r="440" spans="1:13">
      <c r="A440" s="174"/>
      <c r="B440"/>
      <c r="E440"/>
      <c r="F440"/>
      <c r="H440" s="51"/>
      <c r="I440"/>
      <c r="K440"/>
      <c r="L440"/>
      <c r="M440"/>
    </row>
    <row r="441" spans="1:13">
      <c r="A441" s="174"/>
      <c r="B441"/>
      <c r="E441"/>
      <c r="F441"/>
      <c r="H441" s="51"/>
      <c r="I441"/>
      <c r="K441"/>
      <c r="L441"/>
      <c r="M441"/>
    </row>
    <row r="442" spans="1:13">
      <c r="A442" s="174"/>
      <c r="B442"/>
      <c r="E442"/>
      <c r="F442"/>
      <c r="H442" s="51"/>
      <c r="I442"/>
      <c r="K442"/>
      <c r="L442"/>
      <c r="M442"/>
    </row>
    <row r="443" spans="1:13">
      <c r="A443" s="174"/>
      <c r="B443"/>
      <c r="E443"/>
      <c r="F443"/>
      <c r="H443" s="51"/>
      <c r="I443"/>
      <c r="K443"/>
      <c r="L443"/>
      <c r="M443"/>
    </row>
    <row r="444" spans="1:13">
      <c r="A444" s="174"/>
      <c r="B444"/>
      <c r="E444"/>
      <c r="F444"/>
      <c r="H444" s="51"/>
      <c r="I444"/>
      <c r="K444"/>
      <c r="L444"/>
      <c r="M444"/>
    </row>
    <row r="445" spans="1:13">
      <c r="A445" s="174"/>
      <c r="B445"/>
      <c r="E445"/>
      <c r="F445"/>
      <c r="H445" s="51"/>
      <c r="I445"/>
      <c r="K445"/>
      <c r="L445"/>
      <c r="M445"/>
    </row>
    <row r="446" spans="1:13">
      <c r="A446" s="174"/>
      <c r="B446"/>
      <c r="E446"/>
      <c r="F446"/>
      <c r="H446" s="51"/>
      <c r="I446"/>
      <c r="K446"/>
      <c r="L446"/>
      <c r="M446"/>
    </row>
    <row r="447" spans="1:13">
      <c r="A447" s="174"/>
      <c r="B447"/>
      <c r="E447"/>
      <c r="F447"/>
      <c r="H447" s="51"/>
      <c r="I447"/>
      <c r="K447"/>
      <c r="L447"/>
      <c r="M447"/>
    </row>
    <row r="448" spans="1:13">
      <c r="A448" s="174"/>
      <c r="B448"/>
      <c r="E448"/>
      <c r="F448"/>
      <c r="H448" s="51"/>
      <c r="I448"/>
      <c r="K448"/>
      <c r="L448"/>
      <c r="M448"/>
    </row>
    <row r="449" spans="1:13">
      <c r="A449" s="174"/>
      <c r="B449"/>
      <c r="E449"/>
      <c r="F449"/>
      <c r="H449" s="51"/>
      <c r="I449"/>
      <c r="K449"/>
      <c r="L449"/>
      <c r="M449"/>
    </row>
  </sheetData>
  <phoneticPr fontId="0" type="noConversion"/>
  <pageMargins left="0.39370078740157483" right="0.39370078740157483" top="0.39370078740157483" bottom="0.39370078740157483" header="0.51181102362204722" footer="0.51181102362204722"/>
  <pageSetup paperSize="9" scale="63" fitToHeight="0" orientation="landscape" r:id="rId1"/>
  <headerFooter alignWithMargins="0"/>
  <cellWatches>
    <cellWatch r="J134"/>
  </cellWatches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</vt:i4>
      </vt:variant>
      <vt:variant>
        <vt:lpstr>Pojmenované oblasti</vt:lpstr>
      </vt:variant>
      <vt:variant>
        <vt:i4>1</vt:i4>
      </vt:variant>
    </vt:vector>
  </HeadingPairs>
  <TitlesOfParts>
    <vt:vector size="2" baseType="lpstr">
      <vt:lpstr>ceník2026_vše</vt:lpstr>
      <vt:lpstr>ceník2026_vše!Oblast_tisku</vt:lpstr>
    </vt:vector>
  </TitlesOfParts>
  <Company>Elektrobock CZ s.r.o.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Jiri Filka</dc:creator>
  <cp:lastModifiedBy>Zdenek</cp:lastModifiedBy>
  <cp:lastPrinted>2024-11-19T07:57:51Z</cp:lastPrinted>
  <dcterms:created xsi:type="dcterms:W3CDTF">2003-04-24T07:43:50Z</dcterms:created>
  <dcterms:modified xsi:type="dcterms:W3CDTF">2026-07-27T12:02:03Z</dcterms:modified>
</cp:coreProperties>
</file>